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4380"/>
  </bookViews>
  <sheets>
    <sheet name="IPPC projects" sheetId="4" r:id="rId1"/>
    <sheet name="IPPC financial data" sheetId="21" r:id="rId2"/>
    <sheet name="All docs submission" sheetId="25" r:id="rId3"/>
    <sheet name="Docs submission analysis" sheetId="24" r:id="rId4"/>
    <sheet name="2007 Recommen Secretariat" sheetId="22" r:id="rId5"/>
  </sheets>
  <externalReferences>
    <externalReference r:id="rId6"/>
  </externalReferences>
  <definedNames>
    <definedName name="_xlnm._FilterDatabase" localSheetId="2" hidden="1">'All docs submission'!$A$2:$E$2</definedName>
    <definedName name="_xlnm._FilterDatabase" localSheetId="0" hidden="1">'IPPC projects'!$A$2:$M$48</definedName>
    <definedName name="_xlnm.Print_Area" localSheetId="4">'2007 Recommen Secretariat'!$A$1:$D$60</definedName>
    <definedName name="_xlnm.Print_Area" localSheetId="2">'All docs submission'!$A$1:$E$236</definedName>
    <definedName name="_xlnm.Print_Area" localSheetId="3">'Docs submission analysis'!$A$1:$J$32</definedName>
    <definedName name="_xlnm.Print_Area" localSheetId="1">'IPPC financial data'!$A$1:$R$37</definedName>
    <definedName name="_xlnm.Print_Area" localSheetId="0">'IPPC projects'!$A$1:$M$50</definedName>
    <definedName name="_xlnm.Print_Titles" localSheetId="4">'2007 Recommen Secretariat'!$2:$2</definedName>
    <definedName name="_xlnm.Print_Titles" localSheetId="0">'IPPC projects'!$2:$2</definedName>
  </definedNames>
  <calcPr calcId="145621"/>
</workbook>
</file>

<file path=xl/calcChain.xml><?xml version="1.0" encoding="utf-8"?>
<calcChain xmlns="http://schemas.openxmlformats.org/spreadsheetml/2006/main">
  <c r="Q5" i="21" l="1"/>
  <c r="Q6" i="21"/>
  <c r="B7" i="21"/>
  <c r="E7" i="21"/>
  <c r="F5" i="21" s="1"/>
  <c r="H7" i="21"/>
  <c r="I5" i="21" s="1"/>
  <c r="K7" i="21"/>
  <c r="L6" i="21" s="1"/>
  <c r="N7" i="21"/>
  <c r="Q9" i="21"/>
  <c r="Q10" i="21"/>
  <c r="B11" i="21"/>
  <c r="E11" i="21"/>
  <c r="F9" i="21" s="1"/>
  <c r="H11" i="21"/>
  <c r="I10" i="21" s="1"/>
  <c r="K11" i="21"/>
  <c r="L9" i="21" s="1"/>
  <c r="N11" i="21"/>
  <c r="Q13" i="21"/>
  <c r="Q14" i="21"/>
  <c r="B15" i="21"/>
  <c r="E15" i="21"/>
  <c r="F14" i="21" s="1"/>
  <c r="H15" i="21"/>
  <c r="I13" i="21" s="1"/>
  <c r="K15" i="21"/>
  <c r="L13" i="21" s="1"/>
  <c r="N15" i="21"/>
  <c r="Q17" i="21"/>
  <c r="Q18" i="21"/>
  <c r="B19" i="21"/>
  <c r="E19" i="21"/>
  <c r="F17" i="21" s="1"/>
  <c r="H19" i="21"/>
  <c r="I17" i="21" s="1"/>
  <c r="K19" i="21"/>
  <c r="L18" i="21" s="1"/>
  <c r="N19" i="21"/>
  <c r="Q21" i="21"/>
  <c r="Q22" i="21"/>
  <c r="B23" i="21"/>
  <c r="E23" i="21"/>
  <c r="F22" i="21" s="1"/>
  <c r="H23" i="21"/>
  <c r="I22" i="21" s="1"/>
  <c r="K23" i="21"/>
  <c r="L21" i="21" s="1"/>
  <c r="N23" i="21"/>
  <c r="Q25" i="21"/>
  <c r="Q26" i="21"/>
  <c r="B27" i="21"/>
  <c r="E27" i="21"/>
  <c r="F25" i="21" s="1"/>
  <c r="H27" i="21"/>
  <c r="I25" i="21" s="1"/>
  <c r="K27" i="21"/>
  <c r="L25" i="21" s="1"/>
  <c r="N27" i="21"/>
  <c r="Q28" i="21"/>
  <c r="B30" i="21"/>
  <c r="D5" i="21" s="1"/>
  <c r="E30" i="21"/>
  <c r="G21" i="21" s="1"/>
  <c r="H30" i="21"/>
  <c r="K30" i="21"/>
  <c r="N30" i="21"/>
  <c r="B31" i="21"/>
  <c r="E31" i="21"/>
  <c r="H31" i="21"/>
  <c r="K31" i="21"/>
  <c r="M22" i="21" s="1"/>
  <c r="N31" i="21"/>
  <c r="P10" i="21" s="1"/>
  <c r="O14" i="21" l="1"/>
  <c r="C14" i="21"/>
  <c r="O18" i="21"/>
  <c r="C17" i="21"/>
  <c r="O21" i="21"/>
  <c r="C21" i="21"/>
  <c r="O6" i="21"/>
  <c r="C6" i="21"/>
  <c r="O26" i="21"/>
  <c r="C25" i="21"/>
  <c r="Q23" i="21"/>
  <c r="O9" i="21"/>
  <c r="C9" i="21"/>
  <c r="O22" i="21"/>
  <c r="O23" i="21" s="1"/>
  <c r="D17" i="21"/>
  <c r="C22" i="21"/>
  <c r="C23" i="21" s="1"/>
  <c r="D14" i="21"/>
  <c r="I18" i="21"/>
  <c r="I19" i="21" s="1"/>
  <c r="O10" i="21"/>
  <c r="O11" i="21" s="1"/>
  <c r="C10" i="21"/>
  <c r="I6" i="21"/>
  <c r="I7" i="21" s="1"/>
  <c r="F6" i="21"/>
  <c r="F7" i="21" s="1"/>
  <c r="J18" i="21"/>
  <c r="G10" i="21"/>
  <c r="P17" i="21"/>
  <c r="M9" i="21"/>
  <c r="F18" i="21"/>
  <c r="F19" i="21" s="1"/>
  <c r="I14" i="21"/>
  <c r="I15" i="21" s="1"/>
  <c r="J13" i="21"/>
  <c r="Q15" i="21"/>
  <c r="P14" i="21"/>
  <c r="G25" i="21"/>
  <c r="G13" i="21"/>
  <c r="M26" i="21"/>
  <c r="P22" i="21"/>
  <c r="F10" i="21"/>
  <c r="G6" i="21"/>
  <c r="D22" i="21"/>
  <c r="Q7" i="21"/>
  <c r="P5" i="21"/>
  <c r="E32" i="21"/>
  <c r="F31" i="21" s="1"/>
  <c r="L22" i="21"/>
  <c r="L23" i="21" s="1"/>
  <c r="D10" i="21"/>
  <c r="G18" i="21"/>
  <c r="D18" i="21"/>
  <c r="D6" i="21"/>
  <c r="M17" i="21"/>
  <c r="L26" i="21"/>
  <c r="L27" i="21" s="1"/>
  <c r="Q19" i="21"/>
  <c r="J17" i="21"/>
  <c r="M14" i="21"/>
  <c r="F11" i="21"/>
  <c r="P6" i="21"/>
  <c r="M5" i="21"/>
  <c r="I26" i="21"/>
  <c r="I27" i="21" s="1"/>
  <c r="J21" i="21"/>
  <c r="P18" i="21"/>
  <c r="L14" i="21"/>
  <c r="L15" i="21" s="1"/>
  <c r="J9" i="21"/>
  <c r="J6" i="21"/>
  <c r="J5" i="21"/>
  <c r="D25" i="21"/>
  <c r="I21" i="21"/>
  <c r="I23" i="21" s="1"/>
  <c r="C5" i="21"/>
  <c r="C7" i="21" s="1"/>
  <c r="L17" i="21"/>
  <c r="L19" i="21" s="1"/>
  <c r="J14" i="21"/>
  <c r="K32" i="21"/>
  <c r="L30" i="21" s="1"/>
  <c r="Q31" i="21"/>
  <c r="G26" i="21"/>
  <c r="C13" i="21"/>
  <c r="F26" i="21"/>
  <c r="F27" i="21" s="1"/>
  <c r="P21" i="21"/>
  <c r="G14" i="21"/>
  <c r="Q27" i="21"/>
  <c r="O17" i="21"/>
  <c r="P25" i="21"/>
  <c r="O5" i="21"/>
  <c r="O7" i="21" s="1"/>
  <c r="I9" i="21"/>
  <c r="I11" i="21" s="1"/>
  <c r="F21" i="21"/>
  <c r="F23" i="21" s="1"/>
  <c r="O13" i="21"/>
  <c r="O15" i="21" s="1"/>
  <c r="D21" i="21"/>
  <c r="C18" i="21"/>
  <c r="C19" i="21" s="1"/>
  <c r="L10" i="21"/>
  <c r="L11" i="21" s="1"/>
  <c r="J26" i="21"/>
  <c r="F13" i="21"/>
  <c r="F15" i="21" s="1"/>
  <c r="O25" i="21"/>
  <c r="O27" i="21" s="1"/>
  <c r="P13" i="21"/>
  <c r="P28" i="21"/>
  <c r="M25" i="21"/>
  <c r="M10" i="21"/>
  <c r="G9" i="21"/>
  <c r="L5" i="21"/>
  <c r="L7" i="21" s="1"/>
  <c r="M28" i="21"/>
  <c r="J22" i="21"/>
  <c r="M13" i="21"/>
  <c r="Q11" i="21"/>
  <c r="H32" i="21"/>
  <c r="J28" i="21"/>
  <c r="P26" i="21"/>
  <c r="D26" i="21"/>
  <c r="J25" i="21"/>
  <c r="M18" i="21"/>
  <c r="G17" i="21"/>
  <c r="J10" i="21"/>
  <c r="P9" i="21"/>
  <c r="D9" i="21"/>
  <c r="L31" i="21"/>
  <c r="G28" i="21"/>
  <c r="C26" i="21"/>
  <c r="G22" i="21"/>
  <c r="M21" i="21"/>
  <c r="M6" i="21"/>
  <c r="G5" i="21"/>
  <c r="N32" i="21"/>
  <c r="P15" i="21" s="1"/>
  <c r="B32" i="21"/>
  <c r="D11" i="21" s="1"/>
  <c r="D13" i="21"/>
  <c r="Q30" i="21"/>
  <c r="D28" i="21"/>
  <c r="C15" i="21" l="1"/>
  <c r="C27" i="21"/>
  <c r="O19" i="21"/>
  <c r="C11" i="21"/>
  <c r="P11" i="21"/>
  <c r="D7" i="21"/>
  <c r="D19" i="21"/>
  <c r="D27" i="21"/>
  <c r="D23" i="21"/>
  <c r="D15" i="21"/>
  <c r="P27" i="21"/>
  <c r="P7" i="21"/>
  <c r="P23" i="21"/>
  <c r="P19" i="21"/>
  <c r="F30" i="21"/>
  <c r="F32" i="21" s="1"/>
  <c r="R22" i="21"/>
  <c r="R25" i="21"/>
  <c r="Q32" i="21"/>
  <c r="R30" i="21"/>
  <c r="R17" i="21"/>
  <c r="R13" i="21"/>
  <c r="R21" i="21"/>
  <c r="R9" i="21"/>
  <c r="C31" i="21"/>
  <c r="C30" i="21"/>
  <c r="R18" i="21"/>
  <c r="R14" i="21"/>
  <c r="R26" i="21"/>
  <c r="R6" i="21"/>
  <c r="R5" i="21"/>
  <c r="O31" i="21"/>
  <c r="O30" i="21"/>
  <c r="L32" i="21"/>
  <c r="I30" i="21"/>
  <c r="I31" i="21"/>
  <c r="R10" i="21"/>
  <c r="O32" i="21" l="1"/>
  <c r="C32" i="21"/>
  <c r="R31" i="21"/>
  <c r="R32" i="21" s="1"/>
  <c r="R23" i="21"/>
  <c r="R28" i="21"/>
  <c r="R7" i="21"/>
  <c r="R19" i="21"/>
  <c r="R11" i="21"/>
  <c r="R15" i="21"/>
  <c r="R27" i="21"/>
  <c r="I32" i="21"/>
</calcChain>
</file>

<file path=xl/sharedStrings.xml><?xml version="1.0" encoding="utf-8"?>
<sst xmlns="http://schemas.openxmlformats.org/spreadsheetml/2006/main" count="1659" uniqueCount="810">
  <si>
    <t/>
  </si>
  <si>
    <t>Region Name (UNDP)</t>
  </si>
  <si>
    <t>Recipient Countries (All)</t>
  </si>
  <si>
    <t>Donor</t>
  </si>
  <si>
    <t>Project Symbol</t>
  </si>
  <si>
    <t>Project Title</t>
  </si>
  <si>
    <t>Emergency Project (Y/N)</t>
  </si>
  <si>
    <t>Actual EOD</t>
  </si>
  <si>
    <t>Actual NTE</t>
  </si>
  <si>
    <t>Total Budget (DWH)</t>
  </si>
  <si>
    <t>Project Objectives</t>
  </si>
  <si>
    <t>LTO Unit</t>
  </si>
  <si>
    <t>Project Status</t>
  </si>
  <si>
    <t>Interregional (UNDP)</t>
  </si>
  <si>
    <t>Global</t>
  </si>
  <si>
    <t>Not defined (AGPP)</t>
  </si>
  <si>
    <t>Special Trust Fund in support of the International Plant Protection Convention(IPPC)</t>
  </si>
  <si>
    <t>N</t>
  </si>
  <si>
    <t>AGPPD</t>
  </si>
  <si>
    <t>Idea</t>
  </si>
  <si>
    <t>Africa (UNDP)</t>
  </si>
  <si>
    <t>Republic of Angola; Zimbabwe; Democratic Republic of Congo; Zambia; Republic of South Africa; Uganda; United Republic Of Tanzania; Tunisia; Togo; Chad; Swaziland; Sao Tome &amp; Principe; Federal Republic of Somalia; Republic of Senegal; Sierra Leone; The Republic of Sudan; Seychelles; Rwanda; Nigeria; Niger; Republic of Namibia; Mozambique; Malawi; Republic of Mauritius; Mauritania; Mali; Libya; Lesotho; Liberia; Comoros; Republic of Kenya; Guinea-Bissau; Equatorial Guinea; Guinea; Republic of Gambia; Ghana; Gabon; Federal Democratic Republic of Ethiopia; Eritrea; Egypt; Algeria; Djibouti; the Republic of Cabo Verde; Republic of Cameroon; République de la Côte d'Ivoire; Republic of Congo; Central African Republic; Republic of Botswana; Republic of Benin; Burundi; Burkina Faso; Regional Africa</t>
  </si>
  <si>
    <t>FAO</t>
  </si>
  <si>
    <t>TCP/RAF/3013</t>
  </si>
  <si>
    <t>Regional and subregional capacity building for the exchange of official phytosanitary information under the New Revised Text of the IPPC</t>
  </si>
  <si>
    <t>2005-08-01</t>
  </si>
  <si>
    <t>2007-01-31</t>
  </si>
  <si>
    <t>The development objective of this technical assistance is to enable members of IAPSC to meet their national information exchange obligations under the IPPC. This would ensure effective exchange and dissemination of official phytosanitary information, within the framework of the IPPC, amongst Africa countries and their trading partners. Although technical capacity will be developed within the IAPSC Secretariat, the emphasis will be on sustainable subregional and national capacity building, the training of trainers for further capacity building in this regard, and optimizing the use of existing international information exchange resources. To provide an assessment of the needs of IAPSC, and to raise awareness of the national obligations particularly of the need for the exchange of official phytosanitary information, and provide the elements for the development of a regional framework to facilitate the exchange of official phytosanitary information regionally and internationally through the official website of the IPPC (International Phytosanitary Portal, IPP). The anticipated workshops will also be used to formulate strategies, work programmes and implementation plans to achieve short, medium, and long term objectives outlined above.</t>
  </si>
  <si>
    <t>AGP</t>
  </si>
  <si>
    <t>Financially Closed</t>
  </si>
  <si>
    <t>Republic of Gambia</t>
  </si>
  <si>
    <t>Standards and Trade Development Facility in SPS Measures</t>
  </si>
  <si>
    <t>MTF /GAM/030/STF</t>
  </si>
  <si>
    <t>Comprehensive Assessment and Development of a Project Proposal for the Strengthening of the National Plant Protection System in The Gambia under PGM /MUL/2012-17 IPPC</t>
  </si>
  <si>
    <t>2013-03-15</t>
  </si>
  <si>
    <t>2014-03-31</t>
  </si>
  <si>
    <t>To develop a project proposal to strengthen National Plant Protection System in the Gambia</t>
  </si>
  <si>
    <t>AGDID</t>
  </si>
  <si>
    <t>Operationally Active</t>
  </si>
  <si>
    <t>Switzerland</t>
  </si>
  <si>
    <t>MTF /GLO/368/SWI</t>
  </si>
  <si>
    <t>International Plant Protection Convention (IPPC) Capacity Development Fund (directly linked to PGM/MUL/2012-2017 ex MTF /GLO/368/MUL)</t>
  </si>
  <si>
    <t>2012-10-05</t>
  </si>
  <si>
    <t>2014-10-04</t>
  </si>
  <si>
    <t>To support the development of harmonized international standards and provide funding over the next two years for the development of two diagnostic protocols and two international standards for phytosanitary measures in the frameword of the IPPC and its immediate needs.</t>
  </si>
  <si>
    <t>Inter Regional</t>
  </si>
  <si>
    <t>FAO Prevention of Food Losses Programme</t>
  </si>
  <si>
    <t>PFL /INT/859/PFL</t>
  </si>
  <si>
    <t>Capacity Building to Meet National Obligations under the IPPC and the Requirements of the International Standards on Phytosanitary Measures</t>
  </si>
  <si>
    <t>2002-08-01</t>
  </si>
  <si>
    <t>2006-12-31</t>
  </si>
  <si>
    <t>AGPP</t>
  </si>
  <si>
    <t>Inter Regional; Italy</t>
  </si>
  <si>
    <t>USA</t>
  </si>
  <si>
    <t>GCPA/INT/017/USA</t>
  </si>
  <si>
    <t>Ms Dubon, Stephanie, Associate Professional Officer, Plant Health - IPPC (second phase, third APO contract year)</t>
  </si>
  <si>
    <t>2011-10-31</t>
  </si>
  <si>
    <t>2012-10-30</t>
  </si>
  <si>
    <t>APO</t>
  </si>
  <si>
    <t>AGPM</t>
  </si>
  <si>
    <t>European Union</t>
  </si>
  <si>
    <t>GCP /GLO/161/EC</t>
  </si>
  <si>
    <t>Facilitating Developing Country Attendance at meetings of the International Plant Protection Convention (IPPC) - 2006</t>
  </si>
  <si>
    <t>2006-03-01</t>
  </si>
  <si>
    <t>2007-02-28</t>
  </si>
  <si>
    <t>The objective of the grant is to allow Developing Countries to filly participate in the activities of the IPPC to be able to exercise their rights and obligations under the IPPC and their input into the proces of development of intemational standards.</t>
  </si>
  <si>
    <t>GCP /GLO/172/EC</t>
  </si>
  <si>
    <t>Facilitating Developing Country Attendance at meetings of the International Plant Protection Convention (IPPC)  2007</t>
  </si>
  <si>
    <t>2007-02-01</t>
  </si>
  <si>
    <t>2008-01-31</t>
  </si>
  <si>
    <t>To increase developing country participation in the IPPC process, specifically in the areas of IPPC management (Commission on Phytosanitary Measures - CPM), international phytosanitary standard setting and information exchange.</t>
  </si>
  <si>
    <t>GCP /GLO/205/EC</t>
  </si>
  <si>
    <t>Facilitating Developing Country Attendance at meetings of the International Plant Protection Convention (IPPC) - 2008</t>
  </si>
  <si>
    <t>2008-01-01</t>
  </si>
  <si>
    <t>2008-12-31</t>
  </si>
  <si>
    <t>To discuss and adopt international standards on phytosanitary measures;</t>
  </si>
  <si>
    <t>GCP /GLO/235/EC</t>
  </si>
  <si>
    <t>Facilitating Developing Country Attendance at meetings of the International Plant Protection Convention (IPPC) - Grant Contribution for 2009</t>
  </si>
  <si>
    <t>2009-01-01</t>
  </si>
  <si>
    <t>2009-12-31</t>
  </si>
  <si>
    <t>Facilitate Developing Country Attendance at meetings of the International Plant Protection Convention (IPPC)</t>
  </si>
  <si>
    <t>GCP /GLO/271/EC</t>
  </si>
  <si>
    <t>Facilitating Developing Country Attendance at Meetings of the IPPC in 2010</t>
  </si>
  <si>
    <t>2010-01-01</t>
  </si>
  <si>
    <t>2010-12-31</t>
  </si>
  <si>
    <t>To secure common and effective action to prevent the spread and introduction of plant pests (including insects, pathogens and plants as pests) into endangered areas and to promote appropriate measures for their control</t>
  </si>
  <si>
    <t>GCP /GLO/311/EC</t>
  </si>
  <si>
    <t>International Plant Protection Convention (IPPC) - 2011-2012-2013: Facilitating Developing Countries Delegates` attendance at meetings</t>
  </si>
  <si>
    <t>2011-01-01</t>
  </si>
  <si>
    <t>2014-06-30</t>
  </si>
  <si>
    <t>The objective of the Grant is to allow least developed countries (LDC) and developing countries (DgCs), that are contracting parties to the IPPC, to fully participate in the activities of the IPPC in order to exercise their rights and obligations under the IPPC, and provide their input into the process of development of international standard</t>
  </si>
  <si>
    <t>International Plant Protection Convention (IPPC) - 2011-2012-2013: Funding support for the IPPC Implementation Review and Support System (IRSS)</t>
  </si>
  <si>
    <t>2012-03-31</t>
  </si>
  <si>
    <t>With this objective in mind: the ?IPPC Implementation Review and Support System? (IRSS) concept emanated from a IPPC Commission on Phytosanitary Measures (CPM) proposal to the Subsidiary Body on Dispute Settlement (SBDS) for the establishment of a possible IPPC Compliance Mechanism.</t>
  </si>
  <si>
    <t>Operationally Closed</t>
  </si>
  <si>
    <t>International Plant Protection Convention (IPPC) - 2014-2015-2016/7: Facilitating Developing Countries Delegates` attendance at meetings</t>
  </si>
  <si>
    <t>2014-07-01</t>
  </si>
  <si>
    <t>2017-06-30</t>
  </si>
  <si>
    <t>GCP /GLO/391/EC</t>
  </si>
  <si>
    <t>Funding support for the IPPC Implementation Review and Support System (Part B)</t>
  </si>
  <si>
    <t>2012-04-01</t>
  </si>
  <si>
    <t>The IRSS will build on existing, or planned processes already approved by the IPPC governing body, the CPM, with the primary objective of facilitating and promoting the implementation of the IPPC and its ISPMs, and will contribute to a number of goals of the IPPC strategic plan.</t>
  </si>
  <si>
    <t>Japan</t>
  </si>
  <si>
    <t>GCP /GLO/419/JPN</t>
  </si>
  <si>
    <t>Cooperation for Phytosanitary Capacity Development of Developing Countries (directly linked to the Umbrella Project: PGM/MUL/2012-2017 IPPC )</t>
  </si>
  <si>
    <t>2012-08-01</t>
  </si>
  <si>
    <t>2016-07-31</t>
  </si>
  <si>
    <t>to improve the phytosanitary capacity in developing countries, especially for countries in Asia. It is expected as the result of the project that developing countries will be able to engage with the ISPMs setting process and to ensure observance of the standards by their own capacities.</t>
  </si>
  <si>
    <t>GCP /GLO/551/SWI</t>
  </si>
  <si>
    <t>Support to the IPPC Implementation Review and Support System (IRSS) programme of work - (directly linked to PGM/MUL/2012-2017/IPPC)</t>
  </si>
  <si>
    <t>2016-06-30</t>
  </si>
  <si>
    <t>Facilitating and promoting the implementation of the IPPC and its ISPMs</t>
  </si>
  <si>
    <t>GCP /GLO/555/USA</t>
  </si>
  <si>
    <t>Support to International Plant Protection Convention (IPPC)</t>
  </si>
  <si>
    <t>2014-09-30</t>
  </si>
  <si>
    <t>Increase public awareness of the IPPC and its role in setting international standards for plant health and to improve the functions of IPPC Secretariat and the relevance and credibility of IPPC standards.</t>
  </si>
  <si>
    <t>AGDI</t>
  </si>
  <si>
    <t>Germany</t>
  </si>
  <si>
    <t>GCP /INT/870/GER</t>
  </si>
  <si>
    <t>International Expert Consultation on the Role of the International Plant Protection Convention (IPPC) for Managing Risks of Invasive Alien Species (IAS)</t>
  </si>
  <si>
    <t>2003-03-28</t>
  </si>
  <si>
    <t>2005-12-31</t>
  </si>
  <si>
    <t>The purpose of the consultation is to create a scientific and technical forum to present and discuss the role of the IPPC and ISPMs in assisting countries to prevent and mitigate risks posed by IAS. This consultation will also allow phytosanitary and environmental experts to discuss areas of cooperation in order to utilise available resources in the most effective manner, avoiding duplication of effort. The consultation will not only serve as a forum for the discussion of these issues, but will formulate conclusions and recommendations based on the input of experts. These conclusions and recommendations should be specific to advance the work on IAS in the IPPC framework. In addition to gaining scientific and technical information on IAS, participants will also be able to relate conclusions and recommendations to food security and biosecurity matters. _x000D_
 _x000D_
The presentations, conclusions and recommendations of the meeting will be made available to participants, Contracting Parties to the IPPC, relevant environmental organizations and civil society and will serve as a valuable reference on the issue of managing and mitigating the risks of IAS.</t>
  </si>
  <si>
    <t>GCP /INT/871/EC</t>
  </si>
  <si>
    <t>Facilitating Developing Country Attendance at Meetings of the IPPC</t>
  </si>
  <si>
    <t>2003-03-17</t>
  </si>
  <si>
    <t>2004-03-16</t>
  </si>
  <si>
    <t>Create an International Plant Protection Convention (IPPC) facility to support the attendance of selected developing country participants to key IPPC technical meetings for the development and establishment of international standards for phytosanitary measures.</t>
  </si>
  <si>
    <t>GCP /INT/922/EC</t>
  </si>
  <si>
    <t>Facilitating Developing Countries Attendance at Meetings of the IPPC</t>
  </si>
  <si>
    <t>2004-04-01</t>
  </si>
  <si>
    <t>2005-03-31</t>
  </si>
  <si>
    <t>The IPPC is officially recognized by the WTO as an international standard setting body. The objective of the assistance is to enable delegates from Developing Countries to participate in a major meeting of the IPPC in which international standards are discussed. _x000D_
Most developing countries find it difficult to attend IPPC meetings and therefore are not able to fully participate in the IPPC. This limits their capacity to exercise their rights and obligations under the IPPC and reduces their input into international standards. Funds are being sought to assist approximately 40 (depending on costs) officials from developing countries to attend key meetings of the IPPC. These meetings include the Interim Commission on Phytosanitary Measures (ICPM) and a Regional Technical Consultation for Francophone Africa on draft International Standards on Phytosanitary Measures (ISPMs).</t>
  </si>
  <si>
    <t>GCP /INT/961/EC</t>
  </si>
  <si>
    <t>Facilitating developing countries attendance at the IPPC meetings</t>
  </si>
  <si>
    <t>2005-02-01</t>
  </si>
  <si>
    <t>2006-01-31</t>
  </si>
  <si>
    <t>Multilateral: Japan (0%); UK (0%); Switzerland (0%); Standards and Trade Development Facility in SPS Measures (0%); Multilateral (0%); Korea Rep (0%)</t>
  </si>
  <si>
    <t>PGM/MUL/2012-2017/IPPC</t>
  </si>
  <si>
    <t>Umbrella Programme - International Plant Protection Convention (IPPC) Special Multi-Donor Capacity Development Fund (Ex MTF /GLO/368/MUL)</t>
  </si>
  <si>
    <t>2012-01-02</t>
  </si>
  <si>
    <t>2017-12-31</t>
  </si>
  <si>
    <t>The purpose of the trust fund is to provide donors a specific avenue to fund the Global Phytosanitary capacity development strategy (BNPC) of the International Plant Protection Convention (IPPC). The strategy was approved by the governing body of the IPPC in 2010. The principal outcome from funding the IPPC BNPC is enabling "National Plant Protection Organizations (NPPOs) to effectively and sustainably service the needs of their country for the protection of plants and plant products and the facilitation of trade." _x000D_
This expected benefits of interventions funded through the trust fund include: _x000D_
- protecting farmers and foresters from the introduction and spread of new pests; _x000D_
- protecting natural environment, plant species and diversity; _x000D_
- protecting producers and consumers from costs associated with combating and eradicating pests.</t>
  </si>
  <si>
    <t>n.a.</t>
  </si>
  <si>
    <t>Final Consultation</t>
  </si>
  <si>
    <t>Arab States (UNDP)</t>
  </si>
  <si>
    <t>Active Pipeline</t>
  </si>
  <si>
    <t>Y</t>
  </si>
  <si>
    <t>Asia &amp; the Pacific (UNDP)</t>
  </si>
  <si>
    <t>Europe &amp; the CIS (UNDP)</t>
  </si>
  <si>
    <t>2015-04-30</t>
  </si>
  <si>
    <t>2011-12-31</t>
  </si>
  <si>
    <t>2015-12-31</t>
  </si>
  <si>
    <t>2011-08-31</t>
  </si>
  <si>
    <t>2013-03-01</t>
  </si>
  <si>
    <t>2009-09-01</t>
  </si>
  <si>
    <t>2012-02-01</t>
  </si>
  <si>
    <t>2014-10-31</t>
  </si>
  <si>
    <t>Activities Completed</t>
  </si>
  <si>
    <t>Kingdom of Cambodia</t>
  </si>
  <si>
    <t>2014-08-01</t>
  </si>
  <si>
    <t>RAPTA</t>
  </si>
  <si>
    <t>2014-04-01</t>
  </si>
  <si>
    <t>2015-01-31</t>
  </si>
  <si>
    <t>2015-03-31</t>
  </si>
  <si>
    <t>2010-09-01</t>
  </si>
  <si>
    <t>RNEG</t>
  </si>
  <si>
    <t>Republic of Kenya</t>
  </si>
  <si>
    <t>Lebanon</t>
  </si>
  <si>
    <t>TCP/LEB/3502</t>
  </si>
  <si>
    <t>Surveillance and management of fruit flies in Lebanon</t>
  </si>
  <si>
    <t>The TCP project will help in building the capacities of the NPPO and extension staff, and farmers in the implementation of surveillance and management of the fruit flies as well as of the phytosanitary measures. It is expected that the project will contribute to develop a national sustainable strategy for monitoring and management of the fruit flies, thus increasing national and farmers' income.</t>
  </si>
  <si>
    <t>RNEGD</t>
  </si>
  <si>
    <t>Lesotho</t>
  </si>
  <si>
    <t>Mozambique</t>
  </si>
  <si>
    <t>2011-06-30</t>
  </si>
  <si>
    <t>SNO - Multidisciplinary Team for Oriental Near East Northwest Asia; Syrian Arab Republic; Lebanon; Hashemite Kingdom of Jordan; Iraq</t>
  </si>
  <si>
    <t>TCP/RAB/3301</t>
  </si>
  <si>
    <t>Management of the Invasive Plant Solanum elaeagnifolium in the Near East</t>
  </si>
  <si>
    <t>2013-08-31</t>
  </si>
  <si>
    <t>The project outcome will be the establishment of a systematic approach leading to the effective management and prevention of the introduction of the most invasive Solanum elaeagnifolium (Silver leaf nightshade) into Iraq, Jordan, Lebanon and Syria thereby preventing its spread to non-affected areas and minimizing the likelihood of negative impacts on the environment, economy and society. This will be achieved through the strengthening of the quarantine and pest control systems.</t>
  </si>
  <si>
    <t>Regional Near East; Republic of Yemen; Syrian Arab Republic; Lebanon; Hashemite Kingdom of Jordan; Islamic Republic of Iran; Iraq; Egypt</t>
  </si>
  <si>
    <t>TCP/RAB/3402</t>
  </si>
  <si>
    <t>Management of Tomato Borer: Tuta absoluta in Near East Region</t>
  </si>
  <si>
    <t>The project will strengthen the regional collaboration, coordination, information and knowledge exchange in management of T. abosluta as well as assist in mapping the pest and contain its spread within the region. It will also contribute to the countries? capacity building in management of T. absoluta based on integrated pest management (IPM) approach with focus on pest surveillance, biological control measures development and phytosanitary capacity building of NPPOs. Furthermore, the project will assist countries in developing a national sustainable strategy for management of T. absoluta.</t>
  </si>
  <si>
    <t>Republic of Botswana; Zimbabwe; Zambia; Republic of Namibia</t>
  </si>
  <si>
    <t>TCP/SFS/3404</t>
  </si>
  <si>
    <t>Management of the Asian Fruit Fly, Bactrocera invadens (Diptera: Tephritidae) in the Southern African Development Community (SADC).</t>
  </si>
  <si>
    <t>2013-12-01</t>
  </si>
  <si>
    <t>To establish a regional platform in SADC for member states to collectively identify research needs and share existing knowledge in fruit fly management</t>
  </si>
  <si>
    <t>RAFTD</t>
  </si>
  <si>
    <t>2008-05-01</t>
  </si>
  <si>
    <t>Belgium</t>
  </si>
  <si>
    <t>Multilateral</t>
  </si>
  <si>
    <t>2010-11-30</t>
  </si>
  <si>
    <t>2013-06-01</t>
  </si>
  <si>
    <t>UK</t>
  </si>
  <si>
    <t>2013-08-01</t>
  </si>
  <si>
    <t>CRN</t>
  </si>
  <si>
    <t>OSRO/GLO/803/CRN</t>
  </si>
  <si>
    <t>Durable Rust Resistance in Wheat. Tracking Wheat Rust Pathogens</t>
  </si>
  <si>
    <t>2008-09-01</t>
  </si>
  <si>
    <t>To prevent widespread crop losses.</t>
  </si>
  <si>
    <t>2013-04-01</t>
  </si>
  <si>
    <t>Regional Africa; Democratic Republic of Congo; Uganda; United Republic Of Tanzania; Rwanda; Burundi</t>
  </si>
  <si>
    <t>OSRO/RAF/311/BEL</t>
  </si>
  <si>
    <t>Food Security Risks in the Great Lakes Region: Rapid Response to the threats of banana diseases</t>
  </si>
  <si>
    <t>Respond to and reduce severity of impact of banana diseases on food security and reduce their likelihood of occurrence over time.</t>
  </si>
  <si>
    <t>2010-03-31</t>
  </si>
  <si>
    <t>2009-05-01</t>
  </si>
  <si>
    <t>Regional Asia &amp; Pacific; Viet Nam; Kingdom Of Thailand; Federal Democratic Republic of Nepal; Union of Myanmar; Peoples' Democratic Republic of Lao; Kingdom of Cambodia</t>
  </si>
  <si>
    <t>Korea Rep</t>
  </si>
  <si>
    <t>GCP /RAS/286/ROK</t>
  </si>
  <si>
    <t>Support to Capacity Development in Implementation of Plant Pest Surveillance and Information Management in Southeast Asian Countries</t>
  </si>
  <si>
    <t>2016-05-31</t>
  </si>
  <si>
    <t>Plant Pest Surveillance and Information Management in Southeast Asian Countries</t>
  </si>
  <si>
    <t>SECMD</t>
  </si>
  <si>
    <t>SFSMD</t>
  </si>
  <si>
    <t>Republic of Azerbaijan</t>
  </si>
  <si>
    <t>2004-01-01</t>
  </si>
  <si>
    <t>2009-10-01</t>
  </si>
  <si>
    <t>2009-11-01</t>
  </si>
  <si>
    <t>TCP/MOZ/3205</t>
  </si>
  <si>
    <t>Management and mitigation measures for alien invasive fruit fly (Batrocera invadens) in Mozambique</t>
  </si>
  <si>
    <t>The project aims at enhancing food security, improving income generation capacity and livelihood of fruit growers in Mozambique and neighbouring countries. This is expected to be achieved through the following activities: _x000D_
1.    Introduction of proven IPM packages (developed by ICIPE) for the management of native and invasive fruit fly species including _x000D_
2.    Development of parameters for heat treatment of mangoes and transfer of the same to Mozambique. _x000D_
3.    Capacity building through the training of NPPOs and industry personnel on the application of the various management options. _x000D_
4.    Ongoing discussions and collaboration with partners and stakeholders for relevance and cooperation to realize the project objectives.</t>
  </si>
  <si>
    <t>2010-04-30</t>
  </si>
  <si>
    <t>OSRO/GLO/901/USA</t>
  </si>
  <si>
    <t>Support to National Prevention, Early Warning and Rapid Response to the Virulent Wheat Rust Diseases such as Ug99 in Resource-Poor Countries.</t>
  </si>
  <si>
    <t>Contribute to global food security through the prevention and management of emerging wheat rust diseases and the enhancement of wheat productivity. Specifically, the project aims at preventing rust epidemics in wheat producing countries at significant risk through improved preparedness and policy support, enhanced national surveillance and monitoring and seed systems, and proper field management.</t>
  </si>
  <si>
    <t>GCPA/INT/015/USA</t>
  </si>
  <si>
    <t>Ms Dubon, Stephanie, Associate Professional Officer, Plant Health</t>
  </si>
  <si>
    <t>APO programme</t>
  </si>
  <si>
    <t>MTF /CMB/032/STF</t>
  </si>
  <si>
    <t>Preparation of an Sanitary and Phytosanitary (SPS) Action Plan for Cambodia (STDF 246)</t>
  </si>
  <si>
    <t>The impact of building SPS capacity in Cambodia, arising from the eventual implementation of this Action Plan in the medium term, will be to improve export performance and enhance domestic environmental, producer and consumer protection</t>
  </si>
  <si>
    <t>MTF /KEN/066/STF</t>
  </si>
  <si>
    <t>African Centre of Phytosanitary Excellence</t>
  </si>
  <si>
    <t>The Project will be implemented by CAB International. FAO - through the Secretariat of the International Plant Protection Convention (IPPC) - performs Supervisory Services.</t>
  </si>
  <si>
    <t>MTF /MOZ/098/STF</t>
  </si>
  <si>
    <t>Establishment of Pest Free Areas regarding Lethal Yellowing Disease of coconuts in Mozambique</t>
  </si>
  <si>
    <t>To build phytosanitary capacity in Mozambique to implement ISPMs #4, #6, # 8 and #9 in their application to management of Lethal Yellowing Disease on palms, to increase market access for coconuts from Mozambique and to increase food security and income generation by contributing to a viable coconut industry</t>
  </si>
  <si>
    <t>MTF /GLO/122/MUL</t>
  </si>
  <si>
    <t>Special International Plant Protection Convention Trust Fund</t>
  </si>
  <si>
    <t>The project is supporting the organization of Workshops on plant health risk analysis,and is contributing to the drafting of standards of phytosanitary measures related to pest risk analysis, pest risk assessment and management,plant quarantine, phytosanitary measures to use in international trade, use of biological control agents, establishment of directives for pest eradication programmes, how to develop phytosanitary certificates, the methods of irradiation as phytosanitary measures,guidelines to establish phytosanitary import regulation systems,etc.All the techniques developed are applied in the countries which are members of the International Plant Protection Convention. https://www.ippc.int/index.php?id=cpm&amp;no_cache=1&amp;L=0</t>
  </si>
  <si>
    <t>GCP /GLO/368/UK BABY02</t>
  </si>
  <si>
    <t>Translation of the Phytosanitary Capacity Evaluation (PCE) Tool into Russian and Arabic</t>
  </si>
  <si>
    <t>Impletation Review and Support System (IRSS)</t>
  </si>
  <si>
    <t>2017-03-31</t>
  </si>
  <si>
    <t>The IRSS builds on existing, or planned processes approved by the IPPC governing body, the CPM, with the primary objective of facilitating and promoting the implementation of the IPPC and its ISPMs, and contributes to a number of goals of the IPPC strategic plan.</t>
  </si>
  <si>
    <t>Inter Regional; Republic of Yemen; The Republic of South Sudan; Hashemite Kingdom of Jordan; Federal Democratic Republic of Ethiopia; Egypt; Algeria; Djibouti</t>
  </si>
  <si>
    <t>GCP /INT/165/UK</t>
  </si>
  <si>
    <t>Strengthening biosecurity in selected MENA and Horn of Africa States (Phase 1) needs assessment and capacity development - (directly linked to PGM/MUL/2012-2017)</t>
  </si>
  <si>
    <t>Strengthening biosecurity in selected MENA and Horn of Africa States (Phase 1) needs assessment and capacity development</t>
  </si>
  <si>
    <t>MTF /GLO/368/STF</t>
  </si>
  <si>
    <t>Global phytosanitary manuals, standard operating procedures and training kits Project (directly linked to PGM/MUL/2012-2017 ex MTF /GLO/368/MUL)</t>
  </si>
  <si>
    <t>The immediate objective of this project is to enhance the capacity of developing country NPPOs to implement the IPPC and ISPMs by providing them with internationally accepted technical resources, such as manuals, operational procedures and training kits, developed and available for use in the management of a phytosanitary system covering areas such as Import regulatory system, Sampling of consignments, Export Certification, Pest Diagnostics, Pest Surveillance, PRA, etc.</t>
  </si>
  <si>
    <t>MTF /GLO/527/STF</t>
  </si>
  <si>
    <t>Training of Phytosanitary Capacity Evaluation (PCE) Facilitators - (directly linked to PGM/MUL/2012-2017)</t>
  </si>
  <si>
    <t>2016-09-30</t>
  </si>
  <si>
    <t>This project seeks to improve national-level coordination and coherence of plant protection programmes through improved needs assessment and action planning.</t>
  </si>
  <si>
    <t>MTF /AZE/007/STF</t>
  </si>
  <si>
    <t>Strengthening phytosanitary inspection and diagnostic services in Azerbaijan</t>
  </si>
  <si>
    <t>The project will enhance the practical capacity for phytosanitary inspection and diagnostic services in Azerbaijan in accordance with the international standards for phytosanitary measures of the IPPC. The project will contribute to the development of agriculture in order to improve the welfare, food security and to the environmental protection of the Republic of Azerbaijan.</t>
  </si>
  <si>
    <t>IPPC Secretariat Report 2013</t>
  </si>
  <si>
    <t>Standard Setting</t>
  </si>
  <si>
    <t>National Reporting Obligations</t>
  </si>
  <si>
    <t>IRSS</t>
  </si>
  <si>
    <t>Colour legenda: black, IPPC Secretariat closed projects; blue, on-going IPPC Secretariat projects; purple: pipeline IPPC Secretariat projects; green: IPPC related projects, not managed by IPPC</t>
  </si>
  <si>
    <t>Strengthening the Phytosanitary Regulatory System of the Kingdom of Lesotho</t>
  </si>
  <si>
    <t xml:space="preserve">TCP/LES/3302 </t>
  </si>
  <si>
    <t>The overall development goal of this project is to improve the agricultural output and enhance household and national food security through reducing the risk associated with the importation of substandard seed materials. This is in line with the National Food Security Action Plan and the agricultural sector strategy which are the key strategy frameworks for achieving food security at both national and household levels. The effort will also enable Lesotho to fulfil her obligations in SADC SPS agreement and the MOU for seed harmonization procedures.</t>
  </si>
  <si>
    <t>Strenghtening Controls of Food Safety, Plant and Animal Pests and Diseases for Agricultural Productivity and Trade in Southern Africa</t>
  </si>
  <si>
    <t>Putting in place effective control mechanisms in order to improve food and nutrition security and enhance regional trade in the SADC Region.</t>
  </si>
  <si>
    <t>SFS - Subregional Office for Southern Africa, Harare</t>
  </si>
  <si>
    <t xml:space="preserve">GCP /SFS/001/MUL </t>
  </si>
  <si>
    <t>Multi donor</t>
  </si>
  <si>
    <t>CPM</t>
  </si>
  <si>
    <t>Total</t>
  </si>
  <si>
    <t xml:space="preserve">Azerbaijan, Republic of
Kazakhstan, Republic of
Kyrgyz Republic
SEC - Subregional Office for Central Asia, Ankara
Tajikistan, Republic of
Uzbekistan
</t>
  </si>
  <si>
    <t xml:space="preserve">TCP/SEC/3403 </t>
  </si>
  <si>
    <t>Strengthening capacities of the national phytosanitary control services in Central Asia</t>
  </si>
  <si>
    <t>To develop capacities on phytosanitary measures, develop an information system and to establish a model border quarantine points and labs in order to identify pests.</t>
  </si>
  <si>
    <t>Translation of the Phytosanitary Capacity Evaluation (PCE) Tool into Russian and Arabic; parent project: Collaboration arrangemnet for strengthening Global Biological Security</t>
  </si>
  <si>
    <t>Document reference</t>
  </si>
  <si>
    <t>Document title</t>
  </si>
  <si>
    <t>Date of submission</t>
  </si>
  <si>
    <t>Time before CPM</t>
  </si>
  <si>
    <t>CPM 7</t>
  </si>
  <si>
    <t>CPM 2012/11</t>
  </si>
  <si>
    <t>Draft Terms of Reference - Working Group Responsible for Drafting Rules of Procedure for the Bureau</t>
  </si>
  <si>
    <t>upon or after CPM started</t>
  </si>
  <si>
    <t>CPM 2012/INF/19 Rev1</t>
  </si>
  <si>
    <t>Membership and Potential Replacements for CPM Subsidiary Bodies</t>
  </si>
  <si>
    <t>CPM 2012/04/Attachment02Rev.1</t>
  </si>
  <si>
    <t>Draft ISPM: Systems approach for pest risk management of fruit flies (Tephritidae)</t>
  </si>
  <si>
    <t>CPM 2012/04/Attachment01Rev.1</t>
  </si>
  <si>
    <t>Draft ISPM: Integrated measures for the production of plants for planting in international trade</t>
  </si>
  <si>
    <t>CPM 2012/INF/20 Rev.1</t>
  </si>
  <si>
    <t>Election of the Bureau</t>
  </si>
  <si>
    <t>Internet Trade (e-Commerce) in Plants</t>
  </si>
  <si>
    <t xml:space="preserve">ISPM 15 - Regulation of Wood Packaging Material in International Trade </t>
  </si>
  <si>
    <t>CPM 2012/04/Attachment03Rev.1</t>
  </si>
  <si>
    <t>Draft revision to Supplement 1 of ISPM 5. Glossary of phytosanitary terms.</t>
  </si>
  <si>
    <t>CPM 2012/08 Rev1</t>
  </si>
  <si>
    <t>Strategic framework 2012-2019</t>
  </si>
  <si>
    <t>CPM 2012/04/Attachment04Rev1.</t>
  </si>
  <si>
    <t>Draft amendment to ISPM 5. Glossary of phytosanitary terms (Spanish)</t>
  </si>
  <si>
    <t>ePhyto: status of IPPC developments</t>
  </si>
  <si>
    <t>CPM 2012/01Rev3</t>
  </si>
  <si>
    <t>Provisional Agenda</t>
  </si>
  <si>
    <t>CPM 2012/27</t>
  </si>
  <si>
    <t>Strategic Framework: IPPC Medium Term Plan 2012-15</t>
  </si>
  <si>
    <t>CPM 2012/20</t>
  </si>
  <si>
    <t>The IPPC Resource Mobilization Strategy</t>
  </si>
  <si>
    <t>previous 5 working days</t>
  </si>
  <si>
    <t>CPM 2012/23</t>
  </si>
  <si>
    <t>CPM Bureau Rules of Procedures</t>
  </si>
  <si>
    <t>CPM 2102/INF/24</t>
  </si>
  <si>
    <t>CPM Rules and Procedure - Election of CPM Chair and Vice-Chairs</t>
  </si>
  <si>
    <t>CPM 2012/INF/23</t>
  </si>
  <si>
    <t>CPM Rules of Procedures on Observers - Guidelines for Participation of Observers in CPM and Subsidiary Bodies</t>
  </si>
  <si>
    <t>CPM 2012/15</t>
  </si>
  <si>
    <t>International Plant Protection Convention: Strategic Framework 2012-19</t>
  </si>
  <si>
    <t>CPM 2012/28</t>
  </si>
  <si>
    <t>2011 Financial Report</t>
  </si>
  <si>
    <t>CPM 2012/INF/22</t>
  </si>
  <si>
    <t>Report by the Chairperson of the 6th Commission on Phytosanitary Measures (CPM)</t>
  </si>
  <si>
    <t>CPM 2012/19Rev1</t>
  </si>
  <si>
    <t>Report of the Open-ended Workshop on the International Movement of Grain</t>
  </si>
  <si>
    <t>CPM 2012/INF/26</t>
  </si>
  <si>
    <t>Reports of Observers: Ozone Secretariat</t>
  </si>
  <si>
    <t>CPM 2012/INF/25</t>
  </si>
  <si>
    <t>Declaration of Competence and Voting Rights submitted by the European Union and its 27 Member States</t>
  </si>
  <si>
    <t>CPM 2012/21Rev1</t>
  </si>
  <si>
    <t xml:space="preserve">Status of ISPM 15 Implementation </t>
  </si>
  <si>
    <t>CPM 2012/05Rev2</t>
  </si>
  <si>
    <t>List of Topics for IPPC Standards</t>
  </si>
  <si>
    <t>CPM 2012/INF/05Rev2</t>
  </si>
  <si>
    <t>Tentative Schedule of Side Events during the 7th Session of the Commission on Phytosanitary Measures</t>
  </si>
  <si>
    <t>CPM 2012/INF/21</t>
  </si>
  <si>
    <t>Capacity Development 2012 Project Matrix</t>
  </si>
  <si>
    <t>CPM 2012/26</t>
  </si>
  <si>
    <t>Regional Workshops on Draft ISPMs</t>
  </si>
  <si>
    <t>CPM 2012/INF/16</t>
  </si>
  <si>
    <t>Report by the Secretariat of the Convention on Biological Diversity</t>
  </si>
  <si>
    <t>CPM 2012/25</t>
  </si>
  <si>
    <t>Report on the Promotion of the IPPC and Cooperation with Relevant Regional and International Organizations</t>
  </si>
  <si>
    <t>CPM 2012/13</t>
  </si>
  <si>
    <t>Proposal for NEPPO's Recognition as an RPPO</t>
  </si>
  <si>
    <t>previous 3rd and 4th week</t>
  </si>
  <si>
    <t>CPM 2012/08</t>
  </si>
  <si>
    <t>CPM 2012/INF/07</t>
  </si>
  <si>
    <t xml:space="preserve">Standards Trade and Development Fund (STDF) Report </t>
  </si>
  <si>
    <t>CPM 2012/INF/02Rev1</t>
  </si>
  <si>
    <t>International Atomic Energy Agency Statement</t>
  </si>
  <si>
    <t>CPM 2012/18</t>
  </si>
  <si>
    <t>Summary Report of the Twenty-Third Technical Consultation among Regional Plant Protection Organizations</t>
  </si>
  <si>
    <t>CPM 2012/INF/06</t>
  </si>
  <si>
    <t>List of Posters and Exhibits during the 7th Session of CPM</t>
  </si>
  <si>
    <t>CPM 2012/14</t>
  </si>
  <si>
    <t>Proposal for the Establishment of an Oversight Structure on Capacity Building</t>
  </si>
  <si>
    <t>CPM 2012/INF/03</t>
  </si>
  <si>
    <t>Work on topics for IPPC Standards in 2011</t>
  </si>
  <si>
    <t>CPM 2012/09</t>
  </si>
  <si>
    <t>Language Review Groups</t>
  </si>
  <si>
    <t>CPM 2012?INF/20</t>
  </si>
  <si>
    <t xml:space="preserve">Election of the Bureau </t>
  </si>
  <si>
    <t>previous 14 to 5 working days</t>
  </si>
  <si>
    <t>CPM 2012/10</t>
  </si>
  <si>
    <t xml:space="preserve">IPPC Capacity Development Work Plan and Budget </t>
  </si>
  <si>
    <t>CPM 2012/INF/17</t>
  </si>
  <si>
    <t>Proposal for an Oversight Structure on Capacity Development</t>
  </si>
  <si>
    <t>CPM 2012/INF/14</t>
  </si>
  <si>
    <t>Report by the WTO Secretariat - Activities of the SPS Committee and other relevant WTO activities in 2011</t>
  </si>
  <si>
    <t>CPM 2012/22</t>
  </si>
  <si>
    <t>IPPC Provisional Budget and Operational Plan for 2012</t>
  </si>
  <si>
    <t>CPM 2012/INF/18</t>
  </si>
  <si>
    <t>Statements from the EU and its 27 Member States</t>
  </si>
  <si>
    <t>CPM 2012/INF/15</t>
  </si>
  <si>
    <t>Report by the Inter-American Institute for Cooperation in Agriculture</t>
  </si>
  <si>
    <t>CPM 2012/INF/19</t>
  </si>
  <si>
    <t>CPM 2012/INF/04</t>
  </si>
  <si>
    <t>CPM Bureau Election Procedures: Short and Long Term Issues</t>
  </si>
  <si>
    <t>CPM 2012/24</t>
  </si>
  <si>
    <t>Report by the Secretariat</t>
  </si>
  <si>
    <t>CPM 2012/INF/11</t>
  </si>
  <si>
    <t>Compiled member comments on draft ISPM Systems approach for pest risk management of fruit flies (Tephritidae)</t>
  </si>
  <si>
    <t>CPM 2012/INF/09</t>
  </si>
  <si>
    <t>Compiled member comments on: Draft ISPM Integrated measures for the production of plants for planting in international trade</t>
  </si>
  <si>
    <t>CPM 2012/INF/13</t>
  </si>
  <si>
    <t>Compiled member comments on: Draft amendments to ISPM 5 Glossary of phytosanitary terms</t>
  </si>
  <si>
    <t>CPM 2012/04Rev1</t>
  </si>
  <si>
    <t>Adoption of International Standards: Regular Process</t>
  </si>
  <si>
    <t>CPM 2012/INF/12</t>
  </si>
  <si>
    <t xml:space="preserve">Compiled member comments on : Draft revision of supplement 1 to ISPM 5 Glossary of phytosanitary terms </t>
  </si>
  <si>
    <t>CPM 2012/07/Attachment02Rev.1</t>
  </si>
  <si>
    <t>Draft diagnostic protocol: Trogoderma granarium Everts</t>
  </si>
  <si>
    <t>CPM 2012/17</t>
  </si>
  <si>
    <t>IPPC Implementation Review and Support System (IRSS)</t>
  </si>
  <si>
    <t>CPM 2012/12Rev1</t>
  </si>
  <si>
    <t>Translation of Â«shouldÂ» in French in ISPMs</t>
  </si>
  <si>
    <t>CPM 2012/INF/10Rev1</t>
  </si>
  <si>
    <t>Report by the Standards Committee Chairperson</t>
  </si>
  <si>
    <t>CPM 2012/INF/08</t>
  </si>
  <si>
    <t>Formal objections to the four phytosanitary treatments that the Standards Committee (SC) recommends to the CPM for adoption</t>
  </si>
  <si>
    <t>CPM 2012/16</t>
  </si>
  <si>
    <t>IPPC Capacity Development Activities 2011</t>
  </si>
  <si>
    <t>CPM 2012/INF/01</t>
  </si>
  <si>
    <t xml:space="preserve">Report on International Forestry Quarantine Research Group, 2011 Activities </t>
  </si>
  <si>
    <t>more than 1 month</t>
  </si>
  <si>
    <t>CPM 2012/07/Attachment04</t>
  </si>
  <si>
    <t>Draft phytosanitary treatment: Cold treatment for Bactrocera tryoni on Citrus reticulata x C. sinensis</t>
  </si>
  <si>
    <t>CPM 2012/07/Attachment01</t>
  </si>
  <si>
    <t>Draft diagnostic protocol: Plum pox virus</t>
  </si>
  <si>
    <t>CPM 2012/07Rev1</t>
  </si>
  <si>
    <t>Adoption of international standards: special process - annexes (DPs and PTs) (Attachment 03 will be posted soonest)</t>
  </si>
  <si>
    <t>CPM 2012/07/Attachment03</t>
  </si>
  <si>
    <t>Draft phytosanitary treatment: Cold treament for Bactrocera tryoni on Citrus sinensis</t>
  </si>
  <si>
    <t>CPM 2012/07/Attachment06</t>
  </si>
  <si>
    <t>Draft phytosanitary treatment: Cold treatment for Ceratitis capitata on Citrus reticulata cultivars and hybrids</t>
  </si>
  <si>
    <t>CPM 2012/04/Attachment05</t>
  </si>
  <si>
    <t>ISPM 5 Glossary of phytosanitary terms (translation into Russian)</t>
  </si>
  <si>
    <t>CPM 2012/03Rev1</t>
  </si>
  <si>
    <t>Recommendations on Joint Works by WTO-SPS Agreement Standards</t>
  </si>
  <si>
    <t>CPM 2012/04/Attachment03</t>
  </si>
  <si>
    <t>CPM 2012/04/Attachment01</t>
  </si>
  <si>
    <t>CPM 2012/04/Attachment04</t>
  </si>
  <si>
    <t>Draft amendment to ISPM 5. Glossary of phytosanitary terms</t>
  </si>
  <si>
    <t>CPM 2012/04/Attachment02</t>
  </si>
  <si>
    <t>CPM 8</t>
  </si>
  <si>
    <t>Global Grain Movement and International Phytosanitary Management Challenges</t>
  </si>
  <si>
    <t>The IPPC Communication Strategy</t>
  </si>
  <si>
    <t>The concept of an ePhyto cloud/hub</t>
  </si>
  <si>
    <t>An introduction to ePhyto</t>
  </si>
  <si>
    <t>CPM 2013/INF/22</t>
  </si>
  <si>
    <t>Side Events</t>
  </si>
  <si>
    <t>CPM 2013/32</t>
  </si>
  <si>
    <t>CPM Rules of Procedure</t>
  </si>
  <si>
    <t>CPM 2013/INF/20</t>
  </si>
  <si>
    <t>Draft Detailed Budget for 2013</t>
  </si>
  <si>
    <t>CPM 2013/INF/21</t>
  </si>
  <si>
    <t>Report by the CBD Secretariat</t>
  </si>
  <si>
    <t>CPM 2013/26</t>
  </si>
  <si>
    <t>The Report of the IPPC Secretariat</t>
  </si>
  <si>
    <t>CPM 2013/INF/19</t>
  </si>
  <si>
    <t>Statement by Mr Braulio F. De Souza Dias, Executive Secretary of CBD</t>
  </si>
  <si>
    <t>CPM 2013/23 Rev1</t>
  </si>
  <si>
    <t>Rules of Procedure for the CPM Bureau</t>
  </si>
  <si>
    <t>n/a</t>
  </si>
  <si>
    <t>SPG Report (October 2012)</t>
  </si>
  <si>
    <t>CPM 2013/27 Rev1</t>
  </si>
  <si>
    <t>2012 - 2013 Secretariat Financial Report</t>
  </si>
  <si>
    <t>CPM 2013/INF/17</t>
  </si>
  <si>
    <t>Report on activities carried out by IICA</t>
  </si>
  <si>
    <t>CPM 2013/INF/13</t>
  </si>
  <si>
    <t xml:space="preserve">Implementation of the IPPC and ISPMs </t>
  </si>
  <si>
    <t>CPM 2013/INF/18</t>
  </si>
  <si>
    <t xml:space="preserve">EU Declaration of Competence and Voting Rights </t>
  </si>
  <si>
    <t>CPM 2013/INF/12</t>
  </si>
  <si>
    <t>Statements from the EU and its 27 Members States</t>
  </si>
  <si>
    <t>CPM 2013/31</t>
  </si>
  <si>
    <t>Proposed changed to CPM Rule VII: Observers</t>
  </si>
  <si>
    <t>CPM 2013/INF/16</t>
  </si>
  <si>
    <t>National reporting obligations: Secretariat update</t>
  </si>
  <si>
    <t>Review of Article XIV Statutory Bodies - FAO Finance Committee 148th Session</t>
  </si>
  <si>
    <t>CPM 2013/30</t>
  </si>
  <si>
    <t>The Review of Article XIV Bodies</t>
  </si>
  <si>
    <t>CPM 2013/INF/14</t>
  </si>
  <si>
    <t>Report of the International Atomic Energy Agency (IAEA)</t>
  </si>
  <si>
    <t>CPM 2013/INF/15</t>
  </si>
  <si>
    <t>Language Review Groups - Comments from Federal Service for Veterinary and Phytosanitary Surveillance, Russian Federation</t>
  </si>
  <si>
    <t>CPM 2013/INF/11</t>
  </si>
  <si>
    <t>Report on OIE Activities</t>
  </si>
  <si>
    <t>CPM 2013/INF/07</t>
  </si>
  <si>
    <t>Position paper on the proposed ISPM International Movement of Grain</t>
  </si>
  <si>
    <t>CPM 2013/12</t>
  </si>
  <si>
    <t>Replacement of Bureau members (2012-2014)</t>
  </si>
  <si>
    <t>CPM 2013/INF/08</t>
  </si>
  <si>
    <t>Activities of the SPS Committee and other relevant WTO Activities in 2012</t>
  </si>
  <si>
    <t>CPM 2013/INF/09</t>
  </si>
  <si>
    <t>STDF Overview</t>
  </si>
  <si>
    <t>CPM 2013/28</t>
  </si>
  <si>
    <t>List of topics for IPPC standards: Minimizing pest movement by sea containers (2008-001)</t>
  </si>
  <si>
    <t>CPM 2013/29</t>
  </si>
  <si>
    <t>Resource Mobilization (efforts and results)</t>
  </si>
  <si>
    <t>CPM 2013/25 Rev1</t>
  </si>
  <si>
    <t>Provisional Detailed Agenda</t>
  </si>
  <si>
    <t>CPM 2013/19 Rev.2</t>
  </si>
  <si>
    <t>Proposed ink amendments to correct inconsistencies in the use of terms in adopted standards</t>
  </si>
  <si>
    <t>CPM 2013/INF/10</t>
  </si>
  <si>
    <t>ePhyto</t>
  </si>
  <si>
    <t xml:space="preserve">Invitation to the Evening Session on Registration of the ISPM 15 Symbol </t>
  </si>
  <si>
    <t>CPM 2013/07Rev. 1</t>
  </si>
  <si>
    <t>CPM 2013/18</t>
  </si>
  <si>
    <t>Summary Report of the Twenty-fourth Technical Consultation among Regional Plant Protection Organizations</t>
  </si>
  <si>
    <t>CPM 2013/05</t>
  </si>
  <si>
    <t>CPM 2013/15</t>
  </si>
  <si>
    <t>Information Exchange: Secretariat Update</t>
  </si>
  <si>
    <t>CPM 2013/11</t>
  </si>
  <si>
    <t>CPM 2013/INF/02Rev1</t>
  </si>
  <si>
    <t>E-Phyto Updates</t>
  </si>
  <si>
    <t>CPM 2013/24Rev1</t>
  </si>
  <si>
    <t>Status of ISPM 15 Implementation</t>
  </si>
  <si>
    <t>CPM 2013/13</t>
  </si>
  <si>
    <t>Establishment of the Capacity Development Committee (CDC)</t>
  </si>
  <si>
    <t>CPM 2013/10 Rev2</t>
  </si>
  <si>
    <t>Membership and Potential Replacement for CPM Subsidiary Bodies</t>
  </si>
  <si>
    <t>CPM 2013/17Rev1</t>
  </si>
  <si>
    <t>Proposed CPM Recommendations Based on Implementation Review and Support System Studies</t>
  </si>
  <si>
    <t>CPM 2013/08</t>
  </si>
  <si>
    <t>Proposed changes for the Rules of Procedure for the Standards Committee</t>
  </si>
  <si>
    <t>CPM 2013/09</t>
  </si>
  <si>
    <t>Issues relating to the IPPC standard setting process</t>
  </si>
  <si>
    <t>CPM 2013/04</t>
  </si>
  <si>
    <t>Possible criteria to help determine whether a formal objection is technically justified</t>
  </si>
  <si>
    <t>CPM 2013/06</t>
  </si>
  <si>
    <t>List of topics for IPPC standards: International Movement of Grain (2008-007)</t>
  </si>
  <si>
    <t>CPM 2013/14</t>
  </si>
  <si>
    <t>IPPC Communication Work Plan</t>
  </si>
  <si>
    <t>CPM 2013/22</t>
  </si>
  <si>
    <t>Guidelines for Nomination, Selection and Rotation of the CPM Chairperson and Vice-Chairperson</t>
  </si>
  <si>
    <t>CPM 2013/INF/06</t>
  </si>
  <si>
    <t>Report of the activities of the Standards Committee</t>
  </si>
  <si>
    <t>CPM 2013/21</t>
  </si>
  <si>
    <t>Outline of Capacity Development Work of the IPPC</t>
  </si>
  <si>
    <t>Call to organize side events at CPM-8</t>
  </si>
  <si>
    <t>CPM 2013/02</t>
  </si>
  <si>
    <t>CPM 2013/INF/05</t>
  </si>
  <si>
    <t>Chart of IPPC Capacity Development Projects Active in 2012</t>
  </si>
  <si>
    <t>CPM 2013/20</t>
  </si>
  <si>
    <t>Implementation Review and Support System (IRSS) - 2012 Report</t>
  </si>
  <si>
    <t>CPM 2013/INF/04</t>
  </si>
  <si>
    <t>Implementation Review and Support System Surveys: Overview of Work and Next Steps</t>
  </si>
  <si>
    <t>CPM 2013/INF/03</t>
  </si>
  <si>
    <t>Report by the Chairperson of the Commission on Phytosanitary Measures</t>
  </si>
  <si>
    <t>CPM 2013/16</t>
  </si>
  <si>
    <t>Draft Rules of Procedure for the Strategic Planning Group (SPG)</t>
  </si>
  <si>
    <t>CPM 2013/INF/01</t>
  </si>
  <si>
    <t>List of Topics for IPPC Standards: Chart of Work on Topics for IPPC Standards in 2012</t>
  </si>
  <si>
    <t>CPM 2013/03</t>
  </si>
  <si>
    <t>Adoption of International Standards</t>
  </si>
  <si>
    <t>CPM 2013/03-2</t>
  </si>
  <si>
    <t>Draft revision of Annex 1 (Approved treatments associated with wood packaging material) to ISPM 15:2009 and consequential revision of Annex 2 (2006-011)</t>
  </si>
  <si>
    <t>Invitation to the Eight Session of the Commission on Phytosanitary Measures by Director General (Contracting Parties)</t>
  </si>
  <si>
    <t>Example of Credentials</t>
  </si>
  <si>
    <t>CPM 2013/03-1</t>
  </si>
  <si>
    <t>Draft Annex 4 (Pest risk analysis for plants as quarantine pests) to ISPM 11:2004, and consequential changes in the core text of ISPM 11:2004 (2005-001)</t>
  </si>
  <si>
    <t>CPM 2013/03-3</t>
  </si>
  <si>
    <t>Russian language versions of ISPMs adopted in other FAO languages (Russian only) â€“ NB VERY LARGE FILE</t>
  </si>
  <si>
    <t>Invitation to the Eight Session of the Commission on Phytosanitary Measures by IPPC (with the possibility of funding)</t>
  </si>
  <si>
    <t>CPM 9</t>
  </si>
  <si>
    <t>CPM 2014/CRP/13</t>
  </si>
  <si>
    <t>Declaración del GRULAC sobre problemas de traducción - (Spanish only)</t>
  </si>
  <si>
    <t>CPM 2014/CRP/12</t>
  </si>
  <si>
    <t>Standards Committee and Subsidiary Body on Dispute Settlement - Memberships and Potential Replacements - Revision of Annexes to CPM 2014/10</t>
  </si>
  <si>
    <t>CPM 2014/CRP/11</t>
  </si>
  <si>
    <t>Memberships and Replacements of the CPM Bureau - Revision of Annex of CPM 2014/12</t>
  </si>
  <si>
    <t>CPM 2014/CRP/10</t>
  </si>
  <si>
    <t>Process for Adopting Recommendations - Revision of the document CPM 2014/07</t>
  </si>
  <si>
    <t>CPM 2014/CRP/09</t>
  </si>
  <si>
    <t>Revised Recommendations (Revision of the CPM 2014/20)</t>
  </si>
  <si>
    <t>CPM 2014/CRP/08</t>
  </si>
  <si>
    <t>IPPC Secretariat Enhancement Evaluation</t>
  </si>
  <si>
    <t>CPM 2014/CRP/07</t>
  </si>
  <si>
    <t>Adjustments to the List of topics for IPPC standards - III Recommendations (CPM 2014/04) – proposed changes</t>
  </si>
  <si>
    <t>CPM 2014/CRP/06</t>
  </si>
  <si>
    <t>Proposal from COSAVE countries on Agenda item 8.2</t>
  </si>
  <si>
    <t>CPM 2014/CRP/05</t>
  </si>
  <si>
    <t>Modification of Provisional Detailed Agenda - Prepared by Guatemala and OIRSA</t>
  </si>
  <si>
    <t>CPM 2014/CRP/03</t>
  </si>
  <si>
    <t>Proposal from COSAVE countries on Agenda item 9.4.1</t>
  </si>
  <si>
    <t>CPM 2014/CRP/04</t>
  </si>
  <si>
    <t>Proposal from COSAVE countries on Agenda item 9.4.2</t>
  </si>
  <si>
    <t>CPM 2014/CRP/02</t>
  </si>
  <si>
    <t>Success Stories, African Countries</t>
  </si>
  <si>
    <t>CPM 2014/CRP/01</t>
  </si>
  <si>
    <t>Declaration of Competences and Voting Rights submitted by the European</t>
  </si>
  <si>
    <t>CPM 2014/INF/15</t>
  </si>
  <si>
    <t>Proposed Modification of Provisional Detailed Agenda</t>
  </si>
  <si>
    <t>CPM 2014/INF/14</t>
  </si>
  <si>
    <t>Resource Mobilization Efforts and Results</t>
  </si>
  <si>
    <t>CPM 2014/30</t>
  </si>
  <si>
    <t>ePhyto and ePhyto Hub Feasibility Study: Report of the Activities of the ePhyto Steering Group - (in English only)</t>
  </si>
  <si>
    <t>CPM 2014/INF/13</t>
  </si>
  <si>
    <t>Summary of the findings of the ePhyto Hub Feasibility Study</t>
  </si>
  <si>
    <t>CPM 2014/29</t>
  </si>
  <si>
    <t>Implications of WTO Agreement on Trade Facilitation - (in English only)</t>
  </si>
  <si>
    <t>CPM 2014/INF/12</t>
  </si>
  <si>
    <t>Adjustments to the List of topics for IPPC standards - Prepared by the United States</t>
  </si>
  <si>
    <t>CPM 2014/INF/11</t>
  </si>
  <si>
    <t>Flashdrive Table of Contents</t>
  </si>
  <si>
    <t>Link to the Strategic Planning Group Meeting Report - June 2013</t>
  </si>
  <si>
    <t>CPM 2014/INF/10_Rev_01</t>
  </si>
  <si>
    <t>Statements from the European Union and its 28 Member States regarding various CPM agenda items</t>
  </si>
  <si>
    <t>CPM 2014/INF/08</t>
  </si>
  <si>
    <t>Coordinator’s Report on activities of the Interamerican Coordinating Group in Plant Protection, April 2012-April 2014</t>
  </si>
  <si>
    <t>CPM 2014/INF/09_Rev.01</t>
  </si>
  <si>
    <t>Proposal for IPPC Secretariat Enhancement Study prepared by Canada and the United States</t>
  </si>
  <si>
    <t>CPM 2014/27</t>
  </si>
  <si>
    <t>CPM 2014/INF/07</t>
  </si>
  <si>
    <t>IICA Report</t>
  </si>
  <si>
    <t>CPM 2014/INF/01</t>
  </si>
  <si>
    <t>Summary Report of the Twenty-five Technical Consultation among Regional Plant Protection Organizations</t>
  </si>
  <si>
    <t>CPM 2014/INF/03</t>
  </si>
  <si>
    <t xml:space="preserve">WTO SPS Report </t>
  </si>
  <si>
    <t>CPM 2014/INF/02</t>
  </si>
  <si>
    <t>IAEA Statement</t>
  </si>
  <si>
    <t>CPM 2014/INF/04</t>
  </si>
  <si>
    <t>STDF Report</t>
  </si>
  <si>
    <t>CPM 2014/21</t>
  </si>
  <si>
    <t>IPPC Secretariat's Relationship with Other Organizations</t>
  </si>
  <si>
    <t>CPM 2014/24</t>
  </si>
  <si>
    <t>IPPC Implementation Review and Support System</t>
  </si>
  <si>
    <t>CPM 2014/23</t>
  </si>
  <si>
    <t>Update on the Topic: Minimizing Pest Movement by Sea Containers (2008-001): processing of the draft standard through the IPPC standard setting process</t>
  </si>
  <si>
    <t>CPM 2014/28</t>
  </si>
  <si>
    <t>IPPC Communications Needs Assessment Results - (in English only)</t>
  </si>
  <si>
    <t>CPM 2014/26</t>
  </si>
  <si>
    <t>CPM 2014/INF/06</t>
  </si>
  <si>
    <t>CBD Report</t>
  </si>
  <si>
    <t>CPM 2014/INF/05</t>
  </si>
  <si>
    <t>Formal Objections to Draft ISPMs presented to adoption to CPM-9 (2014)</t>
  </si>
  <si>
    <t>CPM 2014/25</t>
  </si>
  <si>
    <t>IPPC 2013 Financial report</t>
  </si>
  <si>
    <t>CPM 2014/22</t>
  </si>
  <si>
    <t>Recommendations by the SBDS on the Review of the IPPC Dispute Settlement</t>
  </si>
  <si>
    <t>CPM 2014/20</t>
  </si>
  <si>
    <t>Strengthening Implementation of the IPPC and ISPMs</t>
  </si>
  <si>
    <t>CPM 2014/19</t>
  </si>
  <si>
    <t>Adjustments in translations of International Standards for Phytosanitary Measures at CPM-8 (2013)</t>
  </si>
  <si>
    <t>CPM 2014/15</t>
  </si>
  <si>
    <t>IPPC 2014-2015 Biennium Operational Budget</t>
  </si>
  <si>
    <t>CPM 2014/02/Rev.01</t>
  </si>
  <si>
    <t>CPM 2014/18</t>
  </si>
  <si>
    <t>Report of the Activities of the Standards Committee</t>
  </si>
  <si>
    <t>CPM 2014/16</t>
  </si>
  <si>
    <t>Regional IPPC Workshops 2013</t>
  </si>
  <si>
    <t>CPM 2014/17</t>
  </si>
  <si>
    <t>Next Steps for the Capacity Development Committee</t>
  </si>
  <si>
    <t>CPM 2014/14</t>
  </si>
  <si>
    <t>CPM Recommendations</t>
  </si>
  <si>
    <t>CPM 2014/11</t>
  </si>
  <si>
    <t xml:space="preserve">Update on the Topic: Minimizing Pest Movement by Sea Containers (2008 001): Proposed Survey </t>
  </si>
  <si>
    <t>CPM 2014/13</t>
  </si>
  <si>
    <t>Status of ISPM 15 Mark Registration</t>
  </si>
  <si>
    <t>CPM 2014/10</t>
  </si>
  <si>
    <t>CPM 2014/12</t>
  </si>
  <si>
    <t>Election of the CPM Bureau and Bureau Replacements</t>
  </si>
  <si>
    <t>CPM 2014/09</t>
  </si>
  <si>
    <t>Resources Mobilization Efforts and Results</t>
  </si>
  <si>
    <t>CPM 2014/03_06Rev1</t>
  </si>
  <si>
    <t>Draft Annex to ISPM 28:2007 - Cold treatment for Ceratitis capitata on Citrus limon (2007-206C)</t>
  </si>
  <si>
    <t>CPM 2014/03</t>
  </si>
  <si>
    <t>CPM 2014/08</t>
  </si>
  <si>
    <t>CPM Chairperson's report</t>
  </si>
  <si>
    <t>CPM 2014/04</t>
  </si>
  <si>
    <t>Adjustments to the List of topics for IPPC standards</t>
  </si>
  <si>
    <t>CPM 2014/06</t>
  </si>
  <si>
    <t>Update on the topic: International movement of grain (2008-007)</t>
  </si>
  <si>
    <t>CPM 2014/05</t>
  </si>
  <si>
    <t>Update on the development of a Framework for standards</t>
  </si>
  <si>
    <t>CPM 2014/07</t>
  </si>
  <si>
    <t>Process for Adopting Recommendations</t>
  </si>
  <si>
    <t>CPM 2014/03_11</t>
  </si>
  <si>
    <t>Draft Annex to ISPM 28:2007 - Vapour heat treatment for Bactocera cucurbitae on Cucumis melo var. reticulatus (2006-110)</t>
  </si>
  <si>
    <t>CPM 2014/03_08</t>
  </si>
  <si>
    <t>Draft Annex to ISPM 28:2007 - Cold treatment for Bactrocera tryoni on Citrus reticulata x C. sinensis (2007-206F)</t>
  </si>
  <si>
    <t>CPM 2014/03_10</t>
  </si>
  <si>
    <t>Draft Annex to ISPM 28:2007 - Cold treatment for Ceratitis capitata on Citrus paradisi (2007-210)</t>
  </si>
  <si>
    <t>CPM 2014/03_05</t>
  </si>
  <si>
    <t>Draft Annex to ISPM 28:2007 - Cold treatment for Ceratitis capitata on Citrus reticulata × C. sinensis (2007-206B)</t>
  </si>
  <si>
    <t>CPM 2014/03_07</t>
  </si>
  <si>
    <t>Draft Annex to ISPM 28:2007 - Cold treatment for Bactrocera tryoni on Citrus sinensis (2007-206E)</t>
  </si>
  <si>
    <t>CPM 2014/03_09</t>
  </si>
  <si>
    <t>Draft Annex to ISPM 28:2007 - Cold treatment for Bactocera tryoni on Citrus limon (2007-206G)</t>
  </si>
  <si>
    <t>CPM 2014/03_04</t>
  </si>
  <si>
    <t>Draft Annex to ISPM 28:2007 - Cold treatment for Ceratitis capitata on Citrus sinensis (2007-206A)</t>
  </si>
  <si>
    <t>CPM 2014/03_02</t>
  </si>
  <si>
    <t xml:space="preserve">Draft ISPM - Determination of host status of fruit to fruit flies (Tephritidae) (2006-031) </t>
  </si>
  <si>
    <t>CPM 2014/03_03</t>
  </si>
  <si>
    <t xml:space="preserve">Draft Annex to ISPM 26:2006 - Control measures for an outbreak within a fruit fly-pest free area (2009-007) </t>
  </si>
  <si>
    <t>CPM 2014/03_01</t>
  </si>
  <si>
    <t>Draft Appendix 1 to ISPM 12:2011 - Electronic phytosanitary certificates, information on standard XML schemas, and exchange mechanism</t>
  </si>
  <si>
    <t>Legenda</t>
  </si>
  <si>
    <t>Timeframe of submission of documents in the last three CPMs</t>
  </si>
  <si>
    <t>Timeframe</t>
  </si>
  <si>
    <t xml:space="preserve">Total documents </t>
  </si>
  <si>
    <t>IPPC financial resources by activity for the 2010-2014 period (in USD)*</t>
  </si>
  <si>
    <t>Activity/ source of funds</t>
  </si>
  <si>
    <t>Grand total by area of work</t>
  </si>
  <si>
    <t>% year</t>
  </si>
  <si>
    <t>Governance (CPM/Bureau/FC/SPG)</t>
  </si>
  <si>
    <t>FAO Net Appropriation</t>
  </si>
  <si>
    <t>Trust Funds</t>
  </si>
  <si>
    <t>IPPC Secretariat, general</t>
  </si>
  <si>
    <t>Capacity development</t>
  </si>
  <si>
    <t>Contribution to Divisional costs</t>
  </si>
  <si>
    <t>TOTAL</t>
  </si>
  <si>
    <t>Total Net appropriation</t>
  </si>
  <si>
    <t>Total Trust Funds</t>
  </si>
  <si>
    <t>Grand total</t>
  </si>
  <si>
    <t>* IPPC Financial resources represent expenditure based breakdown of all financial resources that are spent in relation to IPPC activities in the 2010-2014 period</t>
  </si>
  <si>
    <t>In-kind (staff) contributions are not shown in the breakdown</t>
  </si>
  <si>
    <t>Division of expenditures among activities represent the best possible estimate of direct costs made in relation to the activity</t>
  </si>
  <si>
    <t>Abbreviations: CPM - Commission on Phytosanitary Measures, FC - Financial committee of the CPMSPG - Strategic Planning Group</t>
  </si>
  <si>
    <t>FAO Response: accepted; partly accepted; rejected</t>
  </si>
  <si>
    <t>CPM Response: accepted; partly accepted; rejected</t>
  </si>
  <si>
    <t>Recommendation 6: Secretariat</t>
  </si>
  <si>
    <t>Staffing</t>
  </si>
  <si>
    <t>6.1 The Secretary post should not be associated with other FAO functions and should be a full-time D1 (Manager).</t>
  </si>
  <si>
    <t>Accepted</t>
  </si>
  <si>
    <t>Implemented as of 2009, although delays in taking on duty meant that the Secretary arrived in January 2010</t>
  </si>
  <si>
    <t>6.2 There should be open competition for the post of Secretary.</t>
  </si>
  <si>
    <t>6.3 The Coordinator post should then be abolished.</t>
  </si>
  <si>
    <t>Rejected</t>
  </si>
  <si>
    <t>6.4 The seniority of the posts dealing with the IPPC’s two core functions (i.e. standard-setting and information exchange) should be upgraded to P5, supervising other professionals.</t>
  </si>
  <si>
    <t>Partly accepted</t>
  </si>
  <si>
    <t>Not implemented; both current incumbents are recruited at P4 level</t>
  </si>
  <si>
    <t>Technical Assistance: In view of the proposed changes regarding the role of the Secretariat on technical assistance:</t>
  </si>
  <si>
    <t>6.5 Regional Plant Protection Officers should perform specific tasks against reimbursement from the IPPC budget. Activities funded from this source should be concerned with the primary role of the IPPC (e.g. standard setting, information exchange and dispute settlement).</t>
  </si>
  <si>
    <t xml:space="preserve">Not implemented, as FAO staff are not reimbursed for their time working on IPPC related matters.  Occasionally, IPPC had Letters of Agremment with RPPOs, not FAO Regional Plant Protection Officerts. These were: occasionally had LoAs with RPPOS over past years: 2006 with EPPO; 2008 with NAPPO; 2009: NAPPO and EPPO. 
</t>
  </si>
  <si>
    <t>6.6 The activities carried out by the Regional Officers should be reported annually in the CPM as part of the activity and financial report of the Secretariat to the CPM.</t>
  </si>
  <si>
    <t>The feedback from the Secretary is as follows: We have not had systematically such reports in the CPM Secretariat report, but over years the involvement of FAO Regional Officers has been clarified and increased while the level of activeness and effectiveness depend on each case.  Examples of such involvement include more systematic organization of the IPPC regional workshops, coordination within the regions, presentation of regionally common issues/concerns in the CPM side events, etc.</t>
  </si>
  <si>
    <t>Selection of staff</t>
  </si>
  <si>
    <t xml:space="preserve">6.7 In line with the provisions of Article XIV of the FAO Constitution, the Bureau and representatives of the Director-General (e.g. from the Plant Production and Protection Division) will recommend a candidate for Secretary to the Director-General following a transparent and competitive selection process.  </t>
  </si>
  <si>
    <t>In 2009, the recommendation was de facto partly implemenetd, through the discussion with the Bureau Chair of the candidates to be included in the short list that was then submitted to the FAO DG.</t>
  </si>
  <si>
    <t>6.8 A similar procedure will be followed for the selection of the professional staff of the IPPC Secretariat. Such staff would not be eligible for consideration as internal candidates for posts elsewhere in FAO.</t>
  </si>
  <si>
    <t>Not implemented</t>
  </si>
  <si>
    <t>Structure and number of Professional Secretariat Staff</t>
  </si>
  <si>
    <t>6.9 Based on the analysis in the previous chapters, changes proposed regarding the structure and the number of professional staffing of the Secretariat are as follows:</t>
  </si>
  <si>
    <t>- D-1 IPPC Secretary (Manager)</t>
  </si>
  <si>
    <t>Yes, although in the PWB the post is at P5 level</t>
  </si>
  <si>
    <t>- 1 P-5 Senior Environmental Liaison Officer and Coordination with other international organizations</t>
  </si>
  <si>
    <t>No</t>
  </si>
  <si>
    <t>- 1 P-5 IPPC Senior Standards Officer</t>
  </si>
  <si>
    <t>At P4 level</t>
  </si>
  <si>
    <t>- 3 P-4 Standards Officers</t>
  </si>
  <si>
    <t>- 1 P-5 IPPC Senior Information Exchange Officer</t>
  </si>
  <si>
    <t>- 1 P-4 Information Officer</t>
  </si>
  <si>
    <t>- 1 P-3 Programmer</t>
  </si>
  <si>
    <t>- 1 P-2 Webmaster</t>
  </si>
  <si>
    <t>Recommendation 7: Financial Resources</t>
  </si>
  <si>
    <t>7.1 FAO should preferably ensure systematic annual core funding of the Secretariat’s core activities on a basis agreed upon by the CPM’s expanded Bureau and FAO.</t>
  </si>
  <si>
    <t>FAO has provided significant financial resources to IPPC from tis Regular Budget; these funds are considered 'ring-fenced', i.e. cannot be used ofr other purposes</t>
  </si>
  <si>
    <t>7.2 The annual budget and programme should be defined by the expanded Bureau.</t>
  </si>
  <si>
    <t>7.3 The Secretariat should be fully accountable to the expanded Bureau and should provide detailed and clear financial reports.</t>
  </si>
  <si>
    <t>Implemented, although clear financial reports were still incipient at the time of the Secretariat's evaluation</t>
  </si>
  <si>
    <t>7.4 The Secretariat should have a more solid resource mobilisation strategy, stressing the preference for multidonor trust funding over bilateral funding.</t>
  </si>
  <si>
    <t>IPPC Secretary: The IPPC Resource Mobilization Strategy was developed and adopted by the CPM in its 7th Session in March 2012, under which we have been working for.  The Financial Committee was established as proposed in the Strategy, just as an example.</t>
  </si>
  <si>
    <t>7.5 Donor Contracting Parties should make an effort to tie their contributions to the IPPC’s annual planning cycle.</t>
  </si>
  <si>
    <t>Partly implemented by the EC; not real visible trend among others. According to the Secretary: I have not seen any specific collective ways to show “ties”, but at least we have been receiving the trust funds from countries while there should be more sustainability.  I have not observed the problems of “timing” against our planning.  It is just a matter of the familiarity to the FAO system once a country starts continuously the trust funds to us.</t>
  </si>
  <si>
    <t>7.6 More innovative approaches of funding such as cost-recovery schemes will have to be systematically and carefully considered in the future.</t>
  </si>
  <si>
    <t>IPPC Secretary: The IPPC Resource Mobilization Strategy adopted in March 2012 has various parts referring to this issue.  There have been many occasions to discuss this.  Even in the last SPG and Bureau, we have discussed quite a lot.  Such discussions are under the issues of IPPC in 20 years, donor conference in years, use supplementary agreement, e-Phyto, quarantine service fee collections, just as examples.</t>
  </si>
  <si>
    <t>Recommendation 1: Standards and the Standard-Setting Process</t>
  </si>
  <si>
    <t xml:space="preserve">Only looked at the recommendations relevant to our mandate. </t>
  </si>
  <si>
    <t>Quality and usefulness of standards: In order to maintain, and to further enhance, the quality and usefulness of standards, it is recommended that:</t>
  </si>
  <si>
    <t>1.1 as the existing concept standards cover already many fundamental international plant quarantine and inspection functions, there should be a greater balance in the selection of standards in favour of specific standards;</t>
  </si>
  <si>
    <t>1.2 industry stakeholders should be consulted and their knowledge and experience used at an early stage of the standard-setting process, particularly for specific standards on the basis of the Codex model (as explained in paragraph 56), and the necessary safeguards should be set up;</t>
  </si>
  <si>
    <t>1.3 greater efforts should be put into prioritization of standards, using existing criteria and weighting their importance as well as taking into account available resources;</t>
  </si>
  <si>
    <t>1.4 priorities should also be based on maintaining an average number of three to four standards per year at least in the next three to five years (an increased number of standards may be envisaged where greater efficiency is gained in the process). The process through which priorities are established should be made clear to Contracting Parties; and</t>
  </si>
  <si>
    <t>1.5 opportunities should be sought to make greater use of existing standards, particularly those developed by RPPOs.</t>
  </si>
  <si>
    <t>Environmental and biodiversity concerns: To ensure that environmental and biodiversity concerns are effectively addressed by the IPPC, it is recommended that:</t>
  </si>
  <si>
    <t>1.6 a Technical Panel on Biodiversity should be established to review standards from the point of view of environmental impacts, biodiversity threats, and invasive species pathways that could be given accelerated priority and that could be included in the CPM work programme;</t>
  </si>
  <si>
    <t>1.7 some standards should have a primary theme directed at biodiversity issues;</t>
  </si>
  <si>
    <t>1.8 the Expert Working Groups, Technical Panels and Standards Committee should incorporate bio-diversity and environmental considerations into their work so that all standards address these concerns, not just the standards coming from the Technical Panel on Biodiversity. All standards should have a statement regarding their biodiversity impact; and</t>
  </si>
  <si>
    <t>1.9 an Environmental Liaison Officer position should be created in the IPPC Secretariat with responsibility for environmental content in standards, information and training, and for leading the Technical Panel; and she/he could also carry out liaison functions with other international organizations for the Secretariat such as the Convention on Biodiversity.</t>
  </si>
  <si>
    <t>Implementation of standards: To ensure the quality and to enhance the implementation of standards, it is recommended that:</t>
  </si>
  <si>
    <t>1.10 a procedure for monitoring implementation and impact of standards should be developed by the CPM, and used to inform both revisions of standards and the priorities and processes for developing new standards;</t>
  </si>
  <si>
    <t>1.11 each standard should have an implementation statement indicating the expected timeframe for implementation, an estimate of the potential impacts and costs and benefits of implementation, and a plan on how implementation could be achieved and monitored; and</t>
  </si>
  <si>
    <t>1.12 regional workshops reviewing draft ISPMs should continue and new regional workshops promoting implementation should be initiated, with the assistance of RPPOs.</t>
  </si>
  <si>
    <t>Maintenance of the current level of standard-setting: To maintain even the current level of standard- setting, which is heavily reliant on in-kind contributions of expertise, it is recommended that:</t>
  </si>
  <si>
    <t>1.13 the CPM should ensure that there is both sufficient direct funding either from the FAO Regular Programme or extra-budgetary sources, to recruit expertise in standard setting to facilitate the work of stewards and to be able to recruit the necessary expertise not provided on a voluntary basis and when needed.</t>
  </si>
  <si>
    <t>Participation of Contracting Parties: To ensure the widest participation of Contracting Parties in the standard setting process, it is recommended that:</t>
  </si>
  <si>
    <t>1.14 sufficient financial and technical support should be directed at active participation of experts from developing countries in the SC, and EWGs and TPs (this will mean the active search and financial support of experts from developing countries).</t>
  </si>
  <si>
    <t>Transparency of the standard-setting process: To enhance the transparency of the standard-setting process, it is recommended that:</t>
  </si>
  <si>
    <t>1.15 minutes of standard-setting committees (EWGs, TPs, SC) should provide sufficient detail on the nature and depth of the debates on key issues related to draft standards, and be available prior to member consultations;</t>
  </si>
  <si>
    <t>1.16 greater time should be allocated between the end of member consultation on draft ISPMs and the SC meeting and the posting of SC approved draft ISPMs and the meeting of the CPM to allow time for feedback on comments and to achieve greater consensus prior to the CPM; and</t>
  </si>
  <si>
    <t>1.17 a three-year standard-setting cycle would be more appropriate to ensure adequate time for standards specification, drafting and consultation.</t>
  </si>
  <si>
    <t>Secretariat to fulfil its role adequately: Finally, in order for the Secretariat to fulfil its role adequately in the standard-setting process, including the proposed additional tasks, it is recommended that:</t>
  </si>
  <si>
    <t>1.18 the number of permanent professional staff in the Secretariat involved in supporting the standard- setting process should be increased from 1.5 person years to 4 person years plus part of the time from the Senior Environment Liaison Officer (mentioned above); and</t>
  </si>
  <si>
    <t>The number of persons involved in SS process has increased, but only two of these are RB posts</t>
  </si>
  <si>
    <t>1.19 the Secretariat should be able to have a greater role all along the standard-setting process in support of the EWGs, TPs, the SC and the CPM with a view to increasing transparency, quality of the work and facilitating participation of all Contracting Parties.</t>
  </si>
  <si>
    <t>(The above does not account for the recruitment of non-permanent staff which are needed temporarily at various stages in the process. This also assumes that a great part of the work in the production of standards will continue to be done on a voluntary basis).</t>
  </si>
  <si>
    <t>% of total funding group</t>
  </si>
  <si>
    <t>USD</t>
  </si>
  <si>
    <t>Standard FAO vacancy announcement procedures were followed</t>
  </si>
  <si>
    <t>The recommendation was rejected; the P5  Coordinator post has been staffed with the present incumbent in 2011</t>
  </si>
  <si>
    <t>Operationally active</t>
  </si>
  <si>
    <t>AOS (%)</t>
  </si>
  <si>
    <t>upon or after CPM started/CRP</t>
  </si>
  <si>
    <t>CRP: Conference Room Papers</t>
  </si>
  <si>
    <t>Partly implemented</t>
  </si>
  <si>
    <t>Comments by IPPC Secretariat Enhancement Evaluation team</t>
  </si>
  <si>
    <t>Recommendations by the 2007 IPPC Evaluation: notes on implementation</t>
  </si>
  <si>
    <t>IPPC managed and relevant projects, operational in the period 2002-2014</t>
  </si>
  <si>
    <t xml:space="preserve">CPM 9 </t>
  </si>
  <si>
    <t>CPM 2013/01</t>
  </si>
  <si>
    <t>IPPC Secretariat Enhancement Evaluation, documents to CPM</t>
  </si>
  <si>
    <t>N of docs submitted over the 3 CPMs</t>
  </si>
  <si>
    <t>% over total share</t>
  </si>
  <si>
    <t>CPM 7 2012</t>
  </si>
  <si>
    <t>CPM 8 2013</t>
  </si>
  <si>
    <t>CPM 9 2014</t>
  </si>
  <si>
    <t>Upon or after CPM started</t>
  </si>
  <si>
    <t>Previous 5 working days</t>
  </si>
  <si>
    <t>Previous 14 to 5 working days</t>
  </si>
  <si>
    <t>Previous 3rd and 4th week</t>
  </si>
  <si>
    <t>More than 1 month</t>
  </si>
  <si>
    <t>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</si>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</sst>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10"/>
      <color rgb="FF0070C0"/>
      <name val="Times New Roman"/>
      <family val="1"/>
    </font>
    <font>
      <b/>
      <sz val="11"/>
      <name val="Times New Roman"/>
      <family val="1"/>
    </font>
    <font>
      <b/>
      <sz val="11"/>
      <color theme="1"/>
      <name val="Times New Roman"/>
      <family val="1"/>
    </font>
    <font>
      <sz val="10"/>
      <color theme="1"/>
      <name val="Times New Roman"/>
      <family val="1"/>
    </font>
    <font>
      <b/>
      <sz val="10"/>
      <color theme="1"/>
      <name val="Times New Roman"/>
      <family val="1"/>
    </font>
    <font>
      <sz val="10"/>
      <color theme="1"/>
      <name val="Calibri"/>
      <family val="2"/>
      <scheme val="minor"/>
    </font>
    <font>
      <u/>
      <sz val="11"/>
      <color theme="10"/>
      <name val="Calibri"/>
      <family val="2"/>
      <scheme val="minor"/>
    </font>
    <font>
      <sz val="11"/>
      <color theme="1"/>
      <name val="Times New Roman"/>
      <family val="1"/>
    </font>
    <font>
      <sz val="10"/>
      <color theme="6" tint="-0.499984740745262"/>
      <name val="Times New Roman"/>
      <family val="1"/>
    </font>
    <font>
      <sz val="10"/>
      <name val="Arial"/>
      <family val="2"/>
    </font>
    <font>
      <sz val="10"/>
      <color rgb="FFFF0000"/>
      <name val="Times New Roman"/>
      <family val="1"/>
    </font>
    <font>
      <sz val="10"/>
      <name val="Arial"/>
    </font>
    <font>
      <b/>
      <i/>
      <sz val="10"/>
      <name val="Times New Roman"/>
      <family val="1"/>
    </font>
    <font>
      <i/>
      <sz val="10"/>
      <name val="Times New Roman"/>
      <family val="1"/>
    </font>
    <font>
      <b/>
      <u/>
      <sz val="10"/>
      <color theme="1"/>
      <name val="Times New Roman"/>
      <family val="1"/>
    </font>
    <font>
      <b/>
      <i/>
      <sz val="10"/>
      <color theme="1"/>
      <name val="Times New Roman"/>
      <family val="1"/>
    </font>
    <font>
      <sz val="10"/>
      <color theme="5" tint="-0.499984740745262"/>
      <name val="Times New Roman"/>
      <family val="1"/>
    </font>
    <font>
      <b/>
      <sz val="10"/>
      <color rgb="FF000000"/>
      <name val="Times New Roman"/>
      <family val="1"/>
    </font>
    <font>
      <sz val="10"/>
      <color rgb="FF000000"/>
      <name val="Times New Roman"/>
      <family val="1"/>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6600"/>
        <bgColor indexed="64"/>
      </patternFill>
    </fill>
    <fill>
      <patternFill patternType="solid">
        <fgColor rgb="FFD6EDBD"/>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9D9D9"/>
        <bgColor rgb="FF000000"/>
      </patternFill>
    </fill>
    <fill>
      <patternFill patternType="solid">
        <fgColor rgb="FFFF0000"/>
        <bgColor rgb="FF000000"/>
      </patternFill>
    </fill>
    <fill>
      <patternFill patternType="solid">
        <fgColor rgb="FFFF6600"/>
        <bgColor rgb="FF000000"/>
      </patternFill>
    </fill>
    <fill>
      <patternFill patternType="solid">
        <fgColor rgb="FFFFC000"/>
        <bgColor rgb="FF000000"/>
      </patternFill>
    </fill>
    <fill>
      <patternFill patternType="solid">
        <fgColor rgb="FFFFFF00"/>
        <bgColor rgb="FF000000"/>
      </patternFill>
    </fill>
    <fill>
      <patternFill patternType="solid">
        <fgColor rgb="FFD6EDBD"/>
        <bgColor rgb="FF000000"/>
      </patternFill>
    </fill>
  </fills>
  <borders count="2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hair">
        <color auto="1"/>
      </top>
      <bottom style="hair">
        <color indexed="64"/>
      </bottom>
      <diagonal/>
    </border>
  </borders>
  <cellStyleXfs count="14">
    <xf numFmtId="0" fontId="0" fillId="0" borderId="0"/>
    <xf numFmtId="0" fontId="8" fillId="0" borderId="0"/>
    <xf numFmtId="0" fontId="17" fillId="0" borderId="0" applyNumberFormat="0" applyFill="0" applyBorder="0" applyAlignment="0" applyProtection="0"/>
    <xf numFmtId="0" fontId="7" fillId="0" borderId="0"/>
    <xf numFmtId="0" fontId="6" fillId="0" borderId="0"/>
    <xf numFmtId="0" fontId="20" fillId="0" borderId="0"/>
    <xf numFmtId="0" fontId="5" fillId="0" borderId="0"/>
    <xf numFmtId="0" fontId="4" fillId="0" borderId="0"/>
    <xf numFmtId="9" fontId="4" fillId="0" borderId="0" applyFont="0" applyFill="0" applyBorder="0" applyAlignment="0" applyProtection="0"/>
    <xf numFmtId="0" fontId="3" fillId="0" borderId="0"/>
    <xf numFmtId="9" fontId="22"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150">
    <xf numFmtId="0" fontId="0" fillId="0" borderId="0" xfId="0"/>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wrapText="1"/>
    </xf>
    <xf numFmtId="3" fontId="9" fillId="0" borderId="0" xfId="0" applyNumberFormat="1" applyFont="1" applyAlignment="1">
      <alignment horizontal="center" vertical="top" wrapText="1"/>
    </xf>
    <xf numFmtId="3" fontId="9" fillId="0" borderId="0" xfId="0" applyNumberFormat="1" applyFont="1" applyAlignment="1">
      <alignment horizontal="center" vertical="top"/>
    </xf>
    <xf numFmtId="0" fontId="9" fillId="0" borderId="0" xfId="0" applyFont="1" applyAlignment="1">
      <alignment horizontal="center" vertical="top" wrapText="1"/>
    </xf>
    <xf numFmtId="0" fontId="11" fillId="0" borderId="0" xfId="0" applyFont="1" applyAlignment="1">
      <alignment vertical="top" wrapText="1"/>
    </xf>
    <xf numFmtId="0" fontId="11" fillId="0" borderId="0" xfId="0" applyFont="1" applyAlignment="1">
      <alignment horizontal="center" vertical="top" wrapText="1"/>
    </xf>
    <xf numFmtId="3" fontId="11" fillId="0" borderId="0" xfId="0" applyNumberFormat="1" applyFont="1" applyAlignment="1">
      <alignment horizontal="center" vertical="top" wrapText="1"/>
    </xf>
    <xf numFmtId="0" fontId="19" fillId="0" borderId="0" xfId="0" applyFont="1" applyAlignment="1">
      <alignment vertical="top" wrapText="1"/>
    </xf>
    <xf numFmtId="0" fontId="19" fillId="0" borderId="0" xfId="0" applyFont="1" applyAlignment="1">
      <alignment horizontal="center" vertical="top" wrapText="1"/>
    </xf>
    <xf numFmtId="3" fontId="19" fillId="0" borderId="0" xfId="0" applyNumberFormat="1" applyFont="1" applyAlignment="1">
      <alignment horizontal="center" vertical="top" wrapText="1"/>
    </xf>
    <xf numFmtId="0" fontId="11" fillId="0" borderId="0" xfId="0" applyFont="1" applyAlignment="1">
      <alignment vertical="top"/>
    </xf>
    <xf numFmtId="164" fontId="11" fillId="0" borderId="0" xfId="0" applyNumberFormat="1" applyFont="1" applyAlignment="1">
      <alignment horizontal="left" vertical="top" wrapText="1"/>
    </xf>
    <xf numFmtId="164" fontId="19" fillId="0" borderId="0" xfId="0" applyNumberFormat="1" applyFont="1" applyAlignment="1">
      <alignment horizontal="left" vertical="top" wrapText="1"/>
    </xf>
    <xf numFmtId="164" fontId="9" fillId="0" borderId="0" xfId="0" applyNumberFormat="1" applyFont="1" applyAlignment="1">
      <alignment horizontal="left" vertical="top"/>
    </xf>
    <xf numFmtId="0" fontId="21" fillId="0" borderId="0" xfId="0" applyFont="1" applyAlignment="1">
      <alignment vertical="top"/>
    </xf>
    <xf numFmtId="164" fontId="11" fillId="0" borderId="0" xfId="0" applyNumberFormat="1" applyFont="1" applyAlignment="1">
      <alignment horizontal="left"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wrapText="1"/>
    </xf>
    <xf numFmtId="0" fontId="9" fillId="0" borderId="20" xfId="0" applyFont="1" applyBorder="1" applyAlignment="1">
      <alignment vertical="top"/>
    </xf>
    <xf numFmtId="0" fontId="9" fillId="0" borderId="21" xfId="0" applyFont="1" applyBorder="1" applyAlignment="1">
      <alignment vertical="top"/>
    </xf>
    <xf numFmtId="0" fontId="9" fillId="0" borderId="22" xfId="0" applyFont="1" applyBorder="1" applyAlignment="1">
      <alignment vertical="top"/>
    </xf>
    <xf numFmtId="3" fontId="9" fillId="0" borderId="3" xfId="0" applyNumberFormat="1" applyFont="1" applyBorder="1" applyAlignment="1">
      <alignment horizontal="center" vertical="top"/>
    </xf>
    <xf numFmtId="9" fontId="9" fillId="0" borderId="4" xfId="10" applyFont="1" applyBorder="1" applyAlignment="1">
      <alignment horizontal="center" vertical="top"/>
    </xf>
    <xf numFmtId="9" fontId="9" fillId="0" borderId="6" xfId="10" applyFont="1" applyBorder="1" applyAlignment="1">
      <alignment horizontal="center" vertical="top"/>
    </xf>
    <xf numFmtId="3" fontId="9" fillId="0" borderId="4" xfId="10" applyNumberFormat="1" applyFont="1" applyBorder="1" applyAlignment="1">
      <alignment horizontal="center" vertical="top"/>
    </xf>
    <xf numFmtId="3" fontId="24" fillId="0" borderId="7" xfId="0" applyNumberFormat="1" applyFont="1" applyBorder="1" applyAlignment="1">
      <alignment horizontal="center" vertical="top"/>
    </xf>
    <xf numFmtId="9" fontId="24" fillId="0" borderId="8" xfId="10" applyFont="1" applyBorder="1" applyAlignment="1">
      <alignment horizontal="center" vertical="top"/>
    </xf>
    <xf numFmtId="9" fontId="24" fillId="0" borderId="9" xfId="10" applyFont="1" applyBorder="1" applyAlignment="1">
      <alignment horizontal="center" vertical="top"/>
    </xf>
    <xf numFmtId="3" fontId="24" fillId="0" borderId="23" xfId="0" applyNumberFormat="1" applyFont="1" applyBorder="1" applyAlignment="1">
      <alignment horizontal="center" vertical="top"/>
    </xf>
    <xf numFmtId="9" fontId="9" fillId="0" borderId="24" xfId="10" applyFont="1" applyBorder="1" applyAlignment="1">
      <alignment horizontal="center" vertical="top"/>
    </xf>
    <xf numFmtId="0" fontId="9" fillId="0" borderId="15" xfId="0" applyFont="1" applyBorder="1" applyAlignment="1">
      <alignment vertical="top"/>
    </xf>
    <xf numFmtId="3" fontId="9" fillId="0" borderId="1" xfId="0" applyNumberFormat="1" applyFont="1" applyBorder="1" applyAlignment="1">
      <alignment horizontal="center" vertical="top"/>
    </xf>
    <xf numFmtId="9" fontId="10" fillId="0" borderId="2" xfId="10" applyFont="1" applyBorder="1" applyAlignment="1">
      <alignment horizontal="center" vertical="top"/>
    </xf>
    <xf numFmtId="9" fontId="10" fillId="0" borderId="5" xfId="10" applyFont="1" applyBorder="1" applyAlignment="1">
      <alignment horizontal="center" vertical="top"/>
    </xf>
    <xf numFmtId="3" fontId="9" fillId="0" borderId="10" xfId="10" applyNumberFormat="1" applyFont="1" applyBorder="1" applyAlignment="1">
      <alignment horizontal="center" vertical="top"/>
    </xf>
    <xf numFmtId="9" fontId="10" fillId="0" borderId="4" xfId="10" applyFont="1" applyBorder="1" applyAlignment="1">
      <alignment horizontal="center" vertical="top"/>
    </xf>
    <xf numFmtId="9" fontId="10" fillId="0" borderId="6" xfId="10" applyFont="1" applyBorder="1" applyAlignment="1">
      <alignment horizontal="center" vertical="top"/>
    </xf>
    <xf numFmtId="3" fontId="10" fillId="0" borderId="7" xfId="0" applyNumberFormat="1" applyFont="1" applyBorder="1" applyAlignment="1">
      <alignment horizontal="center" vertical="top"/>
    </xf>
    <xf numFmtId="0" fontId="14" fillId="0" borderId="0" xfId="11" applyFont="1" applyFill="1" applyBorder="1" applyAlignment="1">
      <alignment vertical="top"/>
    </xf>
    <xf numFmtId="0" fontId="14" fillId="0" borderId="0" xfId="11" applyFont="1" applyFill="1" applyBorder="1" applyAlignment="1">
      <alignment vertical="top" wrapText="1"/>
    </xf>
    <xf numFmtId="0" fontId="15" fillId="0" borderId="0" xfId="11" applyFont="1" applyFill="1" applyBorder="1" applyAlignment="1">
      <alignment horizontal="center" vertical="top" wrapText="1"/>
    </xf>
    <xf numFmtId="0" fontId="25" fillId="0" borderId="0" xfId="11" applyFont="1" applyFill="1" applyBorder="1" applyAlignment="1">
      <alignment vertical="top" wrapText="1"/>
    </xf>
    <xf numFmtId="0" fontId="26" fillId="0" borderId="0" xfId="11" applyFont="1" applyFill="1" applyBorder="1" applyAlignment="1">
      <alignment vertical="top" wrapText="1"/>
    </xf>
    <xf numFmtId="9" fontId="9" fillId="0" borderId="0" xfId="0" applyNumberFormat="1" applyFont="1" applyAlignment="1">
      <alignment vertical="top"/>
    </xf>
    <xf numFmtId="0" fontId="12" fillId="0" borderId="20" xfId="0" applyFont="1" applyBorder="1" applyAlignment="1">
      <alignment vertical="top" wrapText="1"/>
    </xf>
    <xf numFmtId="0" fontId="12" fillId="0" borderId="19" xfId="0" applyFont="1" applyBorder="1" applyAlignment="1">
      <alignment vertical="top" wrapText="1"/>
    </xf>
    <xf numFmtId="0" fontId="10" fillId="0" borderId="20" xfId="0" applyFont="1" applyBorder="1" applyAlignment="1">
      <alignment vertical="top" wrapText="1"/>
    </xf>
    <xf numFmtId="0" fontId="9" fillId="0" borderId="18" xfId="0" applyFont="1" applyBorder="1" applyAlignment="1">
      <alignment vertical="top" wrapText="1"/>
    </xf>
    <xf numFmtId="0" fontId="23" fillId="0" borderId="19" xfId="0" applyFont="1" applyBorder="1" applyAlignment="1">
      <alignment vertical="top" wrapText="1"/>
    </xf>
    <xf numFmtId="0" fontId="10" fillId="0" borderId="15" xfId="0" applyFont="1" applyBorder="1" applyAlignment="1">
      <alignment vertical="top" wrapText="1"/>
    </xf>
    <xf numFmtId="0" fontId="9" fillId="0" borderId="20" xfId="0" applyFont="1" applyBorder="1" applyAlignment="1">
      <alignment vertical="top" wrapText="1"/>
    </xf>
    <xf numFmtId="0" fontId="10" fillId="0" borderId="19" xfId="0" applyFont="1" applyBorder="1" applyAlignment="1">
      <alignment vertical="top" wrapText="1"/>
    </xf>
    <xf numFmtId="3" fontId="9" fillId="0" borderId="0" xfId="0" applyNumberFormat="1" applyFont="1" applyAlignment="1">
      <alignment vertical="top"/>
    </xf>
    <xf numFmtId="164" fontId="9" fillId="0" borderId="0" xfId="0" applyNumberFormat="1" applyFont="1" applyAlignment="1">
      <alignment horizontal="left" vertical="top" wrapText="1"/>
    </xf>
    <xf numFmtId="0" fontId="27" fillId="0" borderId="0" xfId="0" applyFont="1" applyAlignment="1">
      <alignment vertical="top" wrapText="1"/>
    </xf>
    <xf numFmtId="0" fontId="27" fillId="0" borderId="0" xfId="0" applyFont="1" applyAlignment="1">
      <alignment horizontal="center" vertical="top" wrapText="1"/>
    </xf>
    <xf numFmtId="164" fontId="27" fillId="0" borderId="0" xfId="0" applyNumberFormat="1" applyFont="1" applyAlignment="1">
      <alignment horizontal="left" vertical="top" wrapText="1"/>
    </xf>
    <xf numFmtId="3" fontId="27" fillId="0" borderId="0" xfId="0" applyNumberFormat="1" applyFont="1" applyAlignment="1">
      <alignment horizontal="center" vertical="top" wrapText="1"/>
    </xf>
    <xf numFmtId="0" fontId="14" fillId="0" borderId="0" xfId="12" applyFont="1" applyAlignment="1">
      <alignment vertical="top" wrapText="1"/>
    </xf>
    <xf numFmtId="0" fontId="14" fillId="0" borderId="11" xfId="12" applyFont="1" applyBorder="1" applyAlignment="1">
      <alignment vertical="top" wrapText="1"/>
    </xf>
    <xf numFmtId="0" fontId="14" fillId="2" borderId="11" xfId="12" applyFont="1" applyFill="1" applyBorder="1" applyAlignment="1">
      <alignment vertical="top"/>
    </xf>
    <xf numFmtId="9" fontId="14" fillId="0" borderId="0" xfId="13" applyFont="1" applyBorder="1" applyAlignment="1">
      <alignment vertical="top"/>
    </xf>
    <xf numFmtId="0" fontId="15" fillId="0" borderId="0" xfId="12" applyFont="1" applyAlignment="1">
      <alignment vertical="top"/>
    </xf>
    <xf numFmtId="0" fontId="16" fillId="0" borderId="0" xfId="12" applyFont="1" applyAlignment="1">
      <alignment vertical="top"/>
    </xf>
    <xf numFmtId="0" fontId="18" fillId="0" borderId="0" xfId="12" applyFont="1" applyAlignment="1">
      <alignment vertical="top"/>
    </xf>
    <xf numFmtId="0" fontId="15" fillId="5" borderId="3" xfId="12" applyFont="1" applyFill="1" applyBorder="1" applyAlignment="1">
      <alignment vertical="top" wrapText="1"/>
    </xf>
    <xf numFmtId="0" fontId="15" fillId="5" borderId="4" xfId="12" applyFont="1" applyFill="1" applyBorder="1" applyAlignment="1">
      <alignment vertical="top" wrapText="1"/>
    </xf>
    <xf numFmtId="0" fontId="15" fillId="5" borderId="6" xfId="12" applyFont="1" applyFill="1" applyBorder="1" applyAlignment="1">
      <alignment vertical="top" wrapText="1"/>
    </xf>
    <xf numFmtId="0" fontId="14" fillId="0" borderId="3" xfId="12" applyFont="1" applyBorder="1" applyAlignment="1">
      <alignment vertical="top"/>
    </xf>
    <xf numFmtId="0" fontId="14" fillId="0" borderId="4" xfId="12" applyFont="1" applyBorder="1" applyAlignment="1">
      <alignment vertical="top" wrapText="1"/>
    </xf>
    <xf numFmtId="0" fontId="14" fillId="8" borderId="11" xfId="12" applyFont="1" applyFill="1" applyBorder="1" applyAlignment="1">
      <alignment vertical="top"/>
    </xf>
    <xf numFmtId="0" fontId="14" fillId="3" borderId="11" xfId="12" applyFont="1" applyFill="1" applyBorder="1" applyAlignment="1">
      <alignment vertical="top"/>
    </xf>
    <xf numFmtId="0" fontId="9" fillId="7" borderId="11" xfId="12" applyFont="1" applyFill="1" applyBorder="1" applyAlignment="1">
      <alignment vertical="top"/>
    </xf>
    <xf numFmtId="0" fontId="14" fillId="6" borderId="11" xfId="12" applyFont="1" applyFill="1" applyBorder="1" applyAlignment="1">
      <alignment vertical="top"/>
    </xf>
    <xf numFmtId="0" fontId="14" fillId="0" borderId="4" xfId="12" applyFont="1" applyBorder="1" applyAlignment="1">
      <alignment vertical="top"/>
    </xf>
    <xf numFmtId="0" fontId="16" fillId="0" borderId="0" xfId="12" applyFont="1" applyAlignment="1">
      <alignment vertical="top" wrapText="1"/>
    </xf>
    <xf numFmtId="0" fontId="10" fillId="5" borderId="11" xfId="12" applyFont="1" applyFill="1" applyBorder="1" applyAlignment="1">
      <alignment vertical="top"/>
    </xf>
    <xf numFmtId="0" fontId="14" fillId="0" borderId="0" xfId="12" applyFont="1" applyAlignment="1">
      <alignment vertical="top"/>
    </xf>
    <xf numFmtId="0" fontId="14" fillId="5" borderId="0" xfId="11" applyFont="1" applyFill="1" applyBorder="1" applyAlignment="1">
      <alignment vertical="top" wrapText="1"/>
    </xf>
    <xf numFmtId="0" fontId="10" fillId="5" borderId="0" xfId="11" applyFont="1" applyFill="1" applyBorder="1" applyAlignment="1">
      <alignment vertical="top" wrapText="1"/>
    </xf>
    <xf numFmtId="0" fontId="14" fillId="8" borderId="6" xfId="12" applyFont="1" applyFill="1" applyBorder="1" applyAlignment="1">
      <alignment vertical="top" wrapText="1"/>
    </xf>
    <xf numFmtId="0" fontId="14" fillId="2" borderId="6" xfId="12" applyFont="1" applyFill="1" applyBorder="1" applyAlignment="1">
      <alignment vertical="top" wrapText="1"/>
    </xf>
    <xf numFmtId="0" fontId="14" fillId="3" borderId="6" xfId="12" applyFont="1" applyFill="1" applyBorder="1" applyAlignment="1">
      <alignment vertical="top" wrapText="1"/>
    </xf>
    <xf numFmtId="0" fontId="9" fillId="7" borderId="6" xfId="12" applyFont="1" applyFill="1" applyBorder="1" applyAlignment="1">
      <alignment vertical="top" wrapText="1"/>
    </xf>
    <xf numFmtId="0" fontId="14" fillId="6" borderId="6" xfId="12" applyFont="1" applyFill="1" applyBorder="1" applyAlignment="1">
      <alignment vertical="top" wrapText="1"/>
    </xf>
    <xf numFmtId="0" fontId="14" fillId="4" borderId="6" xfId="12" applyFont="1" applyFill="1" applyBorder="1" applyAlignment="1">
      <alignment vertical="top" wrapText="1"/>
    </xf>
    <xf numFmtId="0" fontId="10" fillId="10" borderId="0" xfId="0" applyFont="1" applyFill="1" applyAlignment="1">
      <alignment vertical="top" wrapText="1"/>
    </xf>
    <xf numFmtId="0" fontId="10" fillId="10" borderId="0" xfId="0" applyFont="1" applyFill="1" applyAlignment="1">
      <alignment horizontal="center" vertical="top" wrapText="1"/>
    </xf>
    <xf numFmtId="164" fontId="10" fillId="10" borderId="0" xfId="0" applyNumberFormat="1" applyFont="1" applyFill="1" applyAlignment="1">
      <alignment horizontal="left" vertical="top" wrapText="1"/>
    </xf>
    <xf numFmtId="3" fontId="10" fillId="10" borderId="0" xfId="0" applyNumberFormat="1" applyFont="1" applyFill="1" applyAlignment="1">
      <alignment horizontal="center" vertical="top" wrapText="1"/>
    </xf>
    <xf numFmtId="0" fontId="12" fillId="9" borderId="0" xfId="0" applyFont="1" applyFill="1" applyAlignment="1">
      <alignment horizontal="center" vertical="top"/>
    </xf>
    <xf numFmtId="0" fontId="12" fillId="0" borderId="16" xfId="0" applyFont="1" applyBorder="1" applyAlignment="1">
      <alignment horizontal="center" vertical="top"/>
    </xf>
    <xf numFmtId="0" fontId="12" fillId="0" borderId="0" xfId="0" applyFont="1" applyBorder="1" applyAlignment="1">
      <alignment horizontal="center" vertical="top"/>
    </xf>
    <xf numFmtId="0" fontId="12" fillId="0" borderId="17" xfId="0" applyFont="1" applyBorder="1" applyAlignment="1">
      <alignment horizontal="center" vertical="top"/>
    </xf>
    <xf numFmtId="0" fontId="12" fillId="0" borderId="20" xfId="0" applyFont="1" applyBorder="1" applyAlignment="1">
      <alignment horizontal="center" vertical="top"/>
    </xf>
    <xf numFmtId="0" fontId="12" fillId="0" borderId="21" xfId="0" applyFont="1" applyBorder="1" applyAlignment="1">
      <alignment horizontal="center" vertical="top"/>
    </xf>
    <xf numFmtId="0" fontId="12" fillId="0" borderId="22" xfId="0" applyFont="1" applyBorder="1" applyAlignment="1">
      <alignment horizontal="center" vertical="top"/>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13" fillId="0" borderId="0" xfId="11" applyFont="1" applyFill="1" applyBorder="1" applyAlignment="1">
      <alignment horizontal="center" vertical="top" wrapText="1"/>
    </xf>
    <xf numFmtId="0" fontId="14" fillId="0" borderId="4" xfId="0" applyFont="1" applyBorder="1" applyAlignment="1">
      <alignment vertical="top" wrapText="1"/>
    </xf>
    <xf numFmtId="0" fontId="14" fillId="6" borderId="6" xfId="0" applyFont="1" applyFill="1" applyBorder="1" applyAlignment="1">
      <alignment vertical="top"/>
    </xf>
    <xf numFmtId="0" fontId="14" fillId="4" borderId="9" xfId="12" applyFont="1" applyFill="1" applyBorder="1" applyAlignment="1">
      <alignment vertical="top" wrapText="1"/>
    </xf>
    <xf numFmtId="0" fontId="15" fillId="0" borderId="1" xfId="12" applyFont="1" applyBorder="1" applyAlignment="1">
      <alignment horizontal="center" vertical="top" wrapText="1"/>
    </xf>
    <xf numFmtId="0" fontId="15" fillId="0" borderId="2" xfId="12" applyFont="1" applyBorder="1" applyAlignment="1">
      <alignment horizontal="center" vertical="top" wrapText="1"/>
    </xf>
    <xf numFmtId="0" fontId="15" fillId="0" borderId="5" xfId="12" applyFont="1" applyBorder="1" applyAlignment="1">
      <alignment horizontal="center" vertical="top" wrapText="1"/>
    </xf>
    <xf numFmtId="0" fontId="14" fillId="0" borderId="3" xfId="0" applyFont="1" applyBorder="1" applyAlignment="1">
      <alignment vertical="top" wrapText="1"/>
    </xf>
    <xf numFmtId="14" fontId="14" fillId="0" borderId="4" xfId="0" applyNumberFormat="1" applyFont="1" applyBorder="1" applyAlignment="1">
      <alignment vertical="top"/>
    </xf>
    <xf numFmtId="0" fontId="14" fillId="8" borderId="6" xfId="0" applyFont="1" applyFill="1" applyBorder="1" applyAlignment="1">
      <alignment vertical="top"/>
    </xf>
    <xf numFmtId="0" fontId="14" fillId="0" borderId="4" xfId="0" applyFont="1" applyBorder="1" applyAlignment="1">
      <alignment vertical="top"/>
    </xf>
    <xf numFmtId="0" fontId="14" fillId="0" borderId="4" xfId="0" applyFont="1" applyBorder="1"/>
    <xf numFmtId="14" fontId="14" fillId="0" borderId="4" xfId="0" applyNumberFormat="1" applyFont="1" applyBorder="1" applyAlignment="1">
      <alignment vertical="top" wrapText="1"/>
    </xf>
    <xf numFmtId="0" fontId="14" fillId="2" borderId="4" xfId="0" applyFont="1" applyFill="1" applyBorder="1" applyAlignment="1">
      <alignment vertical="top" wrapText="1"/>
    </xf>
    <xf numFmtId="0" fontId="14" fillId="3" borderId="6" xfId="0" applyFont="1" applyFill="1" applyBorder="1" applyAlignment="1">
      <alignment vertical="top"/>
    </xf>
    <xf numFmtId="14" fontId="14" fillId="0" borderId="4" xfId="12" applyNumberFormat="1" applyFont="1" applyBorder="1" applyAlignment="1">
      <alignment vertical="top"/>
    </xf>
    <xf numFmtId="0" fontId="14" fillId="2" borderId="6" xfId="0" applyFont="1" applyFill="1" applyBorder="1" applyAlignment="1">
      <alignment vertical="top"/>
    </xf>
    <xf numFmtId="0" fontId="14" fillId="0" borderId="4" xfId="0" applyFont="1" applyFill="1" applyBorder="1" applyAlignment="1">
      <alignment vertical="top" wrapText="1"/>
    </xf>
    <xf numFmtId="0" fontId="9" fillId="7" borderId="6" xfId="0" applyFont="1" applyFill="1" applyBorder="1" applyAlignment="1">
      <alignment vertical="top"/>
    </xf>
    <xf numFmtId="0" fontId="14" fillId="0" borderId="7" xfId="12" applyFont="1" applyBorder="1" applyAlignment="1">
      <alignment vertical="top"/>
    </xf>
    <xf numFmtId="0" fontId="14" fillId="0" borderId="8" xfId="12" applyFont="1" applyBorder="1" applyAlignment="1">
      <alignment vertical="top"/>
    </xf>
    <xf numFmtId="0" fontId="14" fillId="0" borderId="8" xfId="12" applyFont="1" applyBorder="1" applyAlignment="1">
      <alignment vertical="top" wrapText="1"/>
    </xf>
    <xf numFmtId="14" fontId="14" fillId="0" borderId="8" xfId="12" applyNumberFormat="1" applyFont="1" applyBorder="1" applyAlignment="1">
      <alignment vertical="top"/>
    </xf>
    <xf numFmtId="0" fontId="13" fillId="0" borderId="1" xfId="12" applyFont="1" applyBorder="1" applyAlignment="1">
      <alignment horizontal="center" vertical="top"/>
    </xf>
    <xf numFmtId="0" fontId="13" fillId="0" borderId="2" xfId="12" applyFont="1" applyBorder="1" applyAlignment="1">
      <alignment horizontal="center" vertical="top"/>
    </xf>
    <xf numFmtId="0" fontId="13" fillId="0" borderId="5" xfId="12" applyFont="1" applyBorder="1" applyAlignment="1">
      <alignment horizontal="center" vertical="top"/>
    </xf>
    <xf numFmtId="0" fontId="28" fillId="11" borderId="3" xfId="0" applyFont="1" applyFill="1" applyBorder="1" applyAlignment="1">
      <alignment horizontal="center" vertical="top" wrapText="1"/>
    </xf>
    <xf numFmtId="0" fontId="28" fillId="11" borderId="4" xfId="0" applyFont="1" applyFill="1" applyBorder="1" applyAlignment="1">
      <alignment horizontal="center" vertical="top" wrapText="1"/>
    </xf>
    <xf numFmtId="0" fontId="29" fillId="12" borderId="3" xfId="0" applyFont="1" applyFill="1" applyBorder="1" applyAlignment="1">
      <alignment vertical="top"/>
    </xf>
    <xf numFmtId="0" fontId="9" fillId="13" borderId="3" xfId="0" applyFont="1" applyFill="1" applyBorder="1" applyAlignment="1">
      <alignment vertical="top"/>
    </xf>
    <xf numFmtId="0" fontId="29" fillId="14" borderId="3" xfId="0" applyFont="1" applyFill="1" applyBorder="1" applyAlignment="1">
      <alignment vertical="top"/>
    </xf>
    <xf numFmtId="0" fontId="29" fillId="15" borderId="3" xfId="0" applyFont="1" applyFill="1" applyBorder="1" applyAlignment="1">
      <alignment vertical="top"/>
    </xf>
    <xf numFmtId="0" fontId="29" fillId="16" borderId="3" xfId="0" applyFont="1" applyFill="1" applyBorder="1" applyAlignment="1">
      <alignment vertical="top"/>
    </xf>
    <xf numFmtId="0" fontId="15" fillId="0" borderId="0" xfId="12" applyFont="1" applyAlignment="1">
      <alignment horizontal="center" vertical="top"/>
    </xf>
    <xf numFmtId="0" fontId="29" fillId="0" borderId="4" xfId="0" applyFont="1" applyFill="1" applyBorder="1" applyAlignment="1">
      <alignment horizontal="center"/>
    </xf>
    <xf numFmtId="9" fontId="29" fillId="0" borderId="4" xfId="10" applyFont="1" applyFill="1" applyBorder="1" applyAlignment="1">
      <alignment horizontal="center"/>
    </xf>
    <xf numFmtId="9" fontId="29" fillId="0" borderId="6" xfId="10" applyFont="1" applyFill="1" applyBorder="1" applyAlignment="1">
      <alignment horizontal="center"/>
    </xf>
    <xf numFmtId="0" fontId="28" fillId="0" borderId="7" xfId="0" applyFont="1" applyFill="1" applyBorder="1"/>
    <xf numFmtId="0" fontId="28" fillId="0" borderId="8" xfId="0" applyFont="1" applyFill="1" applyBorder="1" applyAlignment="1">
      <alignment horizontal="center"/>
    </xf>
    <xf numFmtId="0" fontId="29" fillId="0" borderId="8" xfId="0" applyFont="1" applyFill="1" applyBorder="1" applyAlignment="1">
      <alignment horizontal="center"/>
    </xf>
    <xf numFmtId="0" fontId="29" fillId="0" borderId="9" xfId="0" applyFont="1" applyFill="1" applyBorder="1" applyAlignment="1">
      <alignment horizontal="center"/>
    </xf>
    <xf numFmtId="0" fontId="28" fillId="11" borderId="14" xfId="0" applyFont="1" applyFill="1" applyBorder="1" applyAlignment="1">
      <alignment horizontal="center" vertical="top" wrapText="1"/>
    </xf>
    <xf numFmtId="0" fontId="28" fillId="11" borderId="12" xfId="0" applyFont="1" applyFill="1" applyBorder="1" applyAlignment="1">
      <alignment horizontal="center" vertical="top" wrapText="1"/>
    </xf>
    <xf numFmtId="0" fontId="28" fillId="11" borderId="25" xfId="0" applyFont="1" applyFill="1" applyBorder="1" applyAlignment="1">
      <alignment horizontal="center" vertical="top" wrapText="1"/>
    </xf>
    <xf numFmtId="0" fontId="28" fillId="11" borderId="12" xfId="0" applyFont="1" applyFill="1" applyBorder="1" applyAlignment="1">
      <alignment horizontal="center" vertical="top" wrapText="1"/>
    </xf>
    <xf numFmtId="0" fontId="28" fillId="11" borderId="13" xfId="0" applyFont="1" applyFill="1" applyBorder="1" applyAlignment="1">
      <alignment horizontal="center" vertical="top" wrapText="1"/>
    </xf>
    <xf numFmtId="0" fontId="28" fillId="11" borderId="10" xfId="0" applyFont="1" applyFill="1" applyBorder="1" applyAlignment="1">
      <alignment horizontal="center" vertical="top" wrapText="1"/>
    </xf>
  </cellXfs>
  <cellStyles count="14">
    <cellStyle name="Hyperlink 2" xfId="2"/>
    <cellStyle name="Normal" xfId="0" builtinId="0"/>
    <cellStyle name="Normal 2" xfId="1"/>
    <cellStyle name="Normal 2 2" xfId="4"/>
    <cellStyle name="Normal 3" xfId="3"/>
    <cellStyle name="Normal 4" xfId="5"/>
    <cellStyle name="Normal 5" xfId="6"/>
    <cellStyle name="Normal 5 2" xfId="11"/>
    <cellStyle name="Normal 6" xfId="7"/>
    <cellStyle name="Normal 7" xfId="9"/>
    <cellStyle name="Normal 8" xfId="12"/>
    <cellStyle name="Percent" xfId="10" builtinId="5"/>
    <cellStyle name="Percent 2" xfId="8"/>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8486415808534377"/>
          <c:y val="0.19341671546565931"/>
          <c:w val="0.46170262430145387"/>
          <c:h val="0.63644414395738702"/>
        </c:manualLayout>
      </c:layout>
      <c:pieChart>
        <c:varyColors val="1"/>
        <c:ser>
          <c:idx val="0"/>
          <c:order val="0"/>
          <c:explosion val="6"/>
          <c:dPt>
            <c:idx val="0"/>
            <c:bubble3D val="0"/>
            <c:spPr>
              <a:solidFill>
                <a:srgbClr val="FF0000"/>
              </a:solidFill>
            </c:spPr>
          </c:dPt>
          <c:dPt>
            <c:idx val="1"/>
            <c:bubble3D val="0"/>
            <c:spPr>
              <a:solidFill>
                <a:srgbClr val="FF6600"/>
              </a:solidFill>
            </c:spPr>
          </c:dPt>
          <c:dPt>
            <c:idx val="2"/>
            <c:bubble3D val="0"/>
            <c:spPr>
              <a:solidFill>
                <a:srgbClr val="FFC000"/>
              </a:solidFill>
            </c:spPr>
          </c:dPt>
          <c:dPt>
            <c:idx val="3"/>
            <c:bubble3D val="0"/>
            <c:spPr>
              <a:solidFill>
                <a:srgbClr val="FFFF00"/>
              </a:solidFill>
            </c:spPr>
          </c:dPt>
          <c:dPt>
            <c:idx val="4"/>
            <c:bubble3D val="0"/>
            <c:spPr>
              <a:solidFill>
                <a:srgbClr val="C4E59F"/>
              </a:solidFill>
            </c:spPr>
          </c:dPt>
          <c:dLbls>
            <c:dLbl>
              <c:idx val="0"/>
              <c:layout>
                <c:manualLayout>
                  <c:x val="3.070801335018308E-2"/>
                  <c:y val="6.2710928739541358E-2"/>
                </c:manualLayout>
              </c:layout>
              <c:showLegendKey val="1"/>
              <c:showVal val="0"/>
              <c:showCatName val="1"/>
              <c:showSerName val="0"/>
              <c:showPercent val="1"/>
              <c:showBubbleSize val="0"/>
              <c:separator>
</c:separator>
            </c:dLbl>
            <c:dLbl>
              <c:idx val="1"/>
              <c:layout>
                <c:manualLayout>
                  <c:x val="-3.4955073377974937E-3"/>
                  <c:y val="7.854814850098462E-3"/>
                </c:manualLayout>
              </c:layout>
              <c:showLegendKey val="1"/>
              <c:showVal val="0"/>
              <c:showCatName val="1"/>
              <c:showSerName val="0"/>
              <c:showPercent val="1"/>
              <c:showBubbleSize val="0"/>
              <c:separator>
</c:separator>
            </c:dLbl>
            <c:dLbl>
              <c:idx val="2"/>
              <c:layout>
                <c:manualLayout>
                  <c:x val="3.9760001257370052E-2"/>
                  <c:y val="-1.5575841481353292E-2"/>
                </c:manualLayout>
              </c:layout>
              <c:showLegendKey val="1"/>
              <c:showVal val="0"/>
              <c:showCatName val="1"/>
              <c:showSerName val="0"/>
              <c:showPercent val="1"/>
              <c:showBubbleSize val="0"/>
              <c:separator>
</c:separator>
            </c:dLbl>
            <c:dLbl>
              <c:idx val="3"/>
              <c:layout>
                <c:manualLayout>
                  <c:x val="-0.10557509355378872"/>
                  <c:y val="7.8397472927609381E-3"/>
                </c:manualLayout>
              </c:layout>
              <c:showLegendKey val="1"/>
              <c:showVal val="0"/>
              <c:showCatName val="1"/>
              <c:showSerName val="0"/>
              <c:showPercent val="1"/>
              <c:showBubbleSize val="0"/>
              <c:separator>
</c:separator>
            </c:dLbl>
            <c:dLbl>
              <c:idx val="4"/>
              <c:layout>
                <c:manualLayout>
                  <c:x val="-8.5114290237649371E-3"/>
                  <c:y val="-1.3794591767621326E-2"/>
                </c:manualLayout>
              </c:layout>
              <c:showLegendKey val="1"/>
              <c:showVal val="0"/>
              <c:showCatName val="1"/>
              <c:showSerName val="0"/>
              <c:showPercent val="1"/>
              <c:showBubbleSize val="0"/>
              <c:separator>
</c:separator>
            </c:dLbl>
            <c:txPr>
              <a:bodyPr/>
              <a:lstStyle/>
              <a:p>
                <a:pPr>
                  <a:defRPr sz="900">
                    <a:latin typeface="Times New Roman" panose="02020603050405020304" pitchFamily="18" charset="0"/>
                    <a:cs typeface="Times New Roman" panose="02020603050405020304" pitchFamily="18" charset="0"/>
                  </a:defRPr>
                </a:pPr>
                <a:endParaRPr lang="en-US"/>
              </a:p>
            </c:txPr>
            <c:showLegendKey val="1"/>
            <c:showVal val="0"/>
            <c:showCatName val="1"/>
            <c:showSerName val="0"/>
            <c:showPercent val="1"/>
            <c:showBubbleSize val="0"/>
            <c:separator>
</c:separator>
            <c:showLeaderLines val="1"/>
          </c:dLbls>
          <c:cat>
            <c:strRef>
              <c:f>'[1]number 2_revised'!$A$3:$A$7</c:f>
              <c:strCache>
                <c:ptCount val="5"/>
                <c:pt idx="0">
                  <c:v>Upon or after CPM started</c:v>
                </c:pt>
                <c:pt idx="1">
                  <c:v>Previous 5 working days</c:v>
                </c:pt>
                <c:pt idx="2">
                  <c:v>Previous 14 to 5 working days</c:v>
                </c:pt>
                <c:pt idx="3">
                  <c:v>Previous 3rd and 4th week</c:v>
                </c:pt>
                <c:pt idx="4">
                  <c:v>More than 1 month</c:v>
                </c:pt>
              </c:strCache>
            </c:strRef>
          </c:cat>
          <c:val>
            <c:numRef>
              <c:f>'[1]number 2_revised'!$L$3:$L$7</c:f>
              <c:numCache>
                <c:formatCode>General</c:formatCode>
                <c:ptCount val="5"/>
                <c:pt idx="0">
                  <c:v>25</c:v>
                </c:pt>
                <c:pt idx="1">
                  <c:v>32</c:v>
                </c:pt>
                <c:pt idx="2">
                  <c:v>28</c:v>
                </c:pt>
                <c:pt idx="3">
                  <c:v>16</c:v>
                </c:pt>
                <c:pt idx="4">
                  <c:v>77</c:v>
                </c:pt>
              </c:numCache>
            </c:numRef>
          </c:val>
        </c:ser>
        <c:ser>
          <c:idx val="1"/>
          <c:order val="1"/>
          <c:explosion val="25"/>
          <c:cat>
            <c:strRef>
              <c:f>'[1]number 2_revised'!$A$3:$A$7</c:f>
              <c:strCache>
                <c:ptCount val="5"/>
                <c:pt idx="0">
                  <c:v>Upon or after CPM started</c:v>
                </c:pt>
                <c:pt idx="1">
                  <c:v>Previous 5 working days</c:v>
                </c:pt>
                <c:pt idx="2">
                  <c:v>Previous 14 to 5 working days</c:v>
                </c:pt>
                <c:pt idx="3">
                  <c:v>Previous 3rd and 4th week</c:v>
                </c:pt>
                <c:pt idx="4">
                  <c:v>More than 1 month</c:v>
                </c:pt>
              </c:strCache>
            </c:strRef>
          </c:cat>
          <c:val>
            <c:numRef>
              <c:f>'[1]number 2_revised'!$M$3:$M$7</c:f>
              <c:numCache>
                <c:formatCode>0%</c:formatCode>
                <c:ptCount val="5"/>
                <c:pt idx="0">
                  <c:v>0.1404494382022472</c:v>
                </c:pt>
                <c:pt idx="1">
                  <c:v>0.1797752808988764</c:v>
                </c:pt>
                <c:pt idx="2">
                  <c:v>0.15730337078651685</c:v>
                </c:pt>
                <c:pt idx="3">
                  <c:v>8.98876404494382E-2</c:v>
                </c:pt>
                <c:pt idx="4">
                  <c:v>0.43258426966292135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1257300</xdr:colOff>
      <xdr:row>14</xdr:row>
      <xdr:rowOff>0</xdr:rowOff>
    </xdr:from>
    <xdr:to>
      <xdr:col>11</xdr:col>
      <xdr:colOff>209550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0.05458</cdr:x>
      <cdr:y>0.02546</cdr:y>
    </cdr:from>
    <cdr:to>
      <cdr:x>0.94626</cdr:x>
      <cdr:y>0.11343</cdr:y>
    </cdr:to>
    <cdr:sp macro="" textlink="">
      <cdr:nvSpPr>
        <cdr:cNvPr id="2" name="TextBox 1"/>
        <cdr:cNvSpPr txBox="1"/>
      </cdr:nvSpPr>
      <cdr:spPr>
        <a:xfrm xmlns:a="http://schemas.openxmlformats.org/drawingml/2006/main">
          <a:off x="309563" y="104776"/>
          <a:ext cx="505777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0.03946</cdr:x>
      <cdr:y>0.02083</cdr:y>
    </cdr:from>
    <cdr:to>
      <cdr:x>0.97313</cdr:x>
      <cdr:y>0.16898</cdr:y>
    </cdr:to>
    <cdr:sp macro="" textlink="">
      <cdr:nvSpPr>
        <cdr:cNvPr id="3" name="TextBox 2"/>
        <cdr:cNvSpPr txBox="1"/>
      </cdr:nvSpPr>
      <cdr:spPr>
        <a:xfrm xmlns:a="http://schemas.openxmlformats.org/drawingml/2006/main">
          <a:off x="223838" y="85726"/>
          <a:ext cx="529590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effectLst/>
              <a:latin typeface="Times New Roman" panose="02020603050405020304" pitchFamily="18" charset="0"/>
              <a:ea typeface="+mn-ea"/>
              <a:cs typeface="Times New Roman" panose="02020603050405020304" pitchFamily="18" charset="0"/>
            </a:rPr>
            <a:t>Timeframe of submission of documents in the last three CPMs</a:t>
          </a:r>
          <a:endParaRPr lang="en-US" sz="1600">
            <a:effectLst/>
            <a:latin typeface="Times New Roman" panose="02020603050405020304" pitchFamily="18" charset="0"/>
            <a:cs typeface="Times New Roman" panose="02020603050405020304" pitchFamily="18" charset="0"/>
          </a:endParaRPr>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azzi/Documents/Aiazzi,%20Tullia%20(OEDD)/Eval%20IPPC%20Secretariat/Eval%20tools/IPPC%20submission%20of%20documents%20for%20CPM_09%20Feb%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s CPM-9"/>
      <sheetName val="Docs CPM-8"/>
      <sheetName val="CPM-7"/>
      <sheetName val="All"/>
      <sheetName val="number"/>
      <sheetName val="All 2_revised"/>
      <sheetName val="number 2_revised"/>
    </sheetNames>
    <sheetDataSet>
      <sheetData sheetId="0"/>
      <sheetData sheetId="1"/>
      <sheetData sheetId="2"/>
      <sheetData sheetId="3"/>
      <sheetData sheetId="4"/>
      <sheetData sheetId="5"/>
      <sheetData sheetId="6">
        <row r="3">
          <cell r="A3" t="str">
            <v>Upon or after CPM started</v>
          </cell>
          <cell r="L3">
            <v>25</v>
          </cell>
          <cell r="M3">
            <v>0.1404494382022472</v>
          </cell>
        </row>
        <row r="4">
          <cell r="A4" t="str">
            <v>Previous 5 working days</v>
          </cell>
          <cell r="L4">
            <v>32</v>
          </cell>
          <cell r="M4">
            <v>0.1797752808988764</v>
          </cell>
        </row>
        <row r="5">
          <cell r="A5" t="str">
            <v>Previous 14 to 5 working days</v>
          </cell>
          <cell r="L5">
            <v>28</v>
          </cell>
          <cell r="M5">
            <v>0.15730337078651685</v>
          </cell>
        </row>
        <row r="6">
          <cell r="A6" t="str">
            <v>Previous 3rd and 4th week</v>
          </cell>
          <cell r="L6">
            <v>16</v>
          </cell>
          <cell r="M6">
            <v>8.98876404494382E-2</v>
          </cell>
        </row>
        <row r="7">
          <cell r="A7" t="str">
            <v>More than 1 month</v>
          </cell>
          <cell r="L7">
            <v>77</v>
          </cell>
          <cell r="M7">
            <v>0.43258426966292135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workbookViewId="0">
      <selection activeCell="A3" sqref="A3"/>
    </sheetView>
  </sheetViews>
  <sheetFormatPr defaultRowHeight="12.75" x14ac:dyDescent="0.2"/>
  <cols>
    <col min="1" max="1" width="10.7109375" style="1" customWidth="1"/>
    <col min="2" max="2" width="18.7109375" style="1" customWidth="1"/>
    <col min="3" max="3" width="15.85546875" style="1" customWidth="1"/>
    <col min="4" max="4" width="12.5703125" style="3" customWidth="1"/>
    <col min="5" max="5" width="27.85546875" style="1" customWidth="1"/>
    <col min="6" max="6" width="9.5703125" style="2" customWidth="1"/>
    <col min="7" max="7" width="8.85546875" style="16" customWidth="1"/>
    <col min="8" max="8" width="9.42578125" style="16" customWidth="1"/>
    <col min="9" max="9" width="10.140625" style="5" customWidth="1"/>
    <col min="10" max="10" width="8.85546875" style="5" customWidth="1"/>
    <col min="11" max="11" width="46.42578125" style="1" customWidth="1"/>
    <col min="12" max="12" width="9.140625" style="1"/>
    <col min="13" max="13" width="11.85546875" style="1" customWidth="1"/>
    <col min="14" max="16384" width="9.140625" style="1"/>
  </cols>
  <sheetData>
    <row r="1" spans="1:13" ht="14.25" x14ac:dyDescent="0.2">
      <c r="A1" s="94" t="s">
        <v>794</v>
      </c>
      <c r="B1" s="94"/>
      <c r="C1" s="94"/>
      <c r="D1" s="94"/>
      <c r="E1" s="94"/>
      <c r="F1" s="94"/>
      <c r="G1" s="94"/>
      <c r="H1" s="94"/>
      <c r="I1" s="94"/>
      <c r="J1" s="94"/>
      <c r="K1" s="94"/>
      <c r="L1" s="94"/>
      <c r="M1" s="94"/>
    </row>
    <row r="2" spans="1:13" ht="38.25" x14ac:dyDescent="0.2">
      <c r="A2" s="90" t="s">
        <v>1</v>
      </c>
      <c r="B2" s="90" t="s">
        <v>2</v>
      </c>
      <c r="C2" s="90" t="s">
        <v>3</v>
      </c>
      <c r="D2" s="90" t="s">
        <v>4</v>
      </c>
      <c r="E2" s="90" t="s">
        <v>5</v>
      </c>
      <c r="F2" s="91" t="s">
        <v>6</v>
      </c>
      <c r="G2" s="92" t="s">
        <v>7</v>
      </c>
      <c r="H2" s="92" t="s">
        <v>8</v>
      </c>
      <c r="I2" s="93" t="s">
        <v>9</v>
      </c>
      <c r="J2" s="93" t="s">
        <v>788</v>
      </c>
      <c r="K2" s="90" t="s">
        <v>10</v>
      </c>
      <c r="L2" s="90" t="s">
        <v>11</v>
      </c>
      <c r="M2" s="90" t="s">
        <v>12</v>
      </c>
    </row>
    <row r="3" spans="1:13" s="13" customFormat="1" ht="63.75" x14ac:dyDescent="0.2">
      <c r="A3" s="3" t="s">
        <v>13</v>
      </c>
      <c r="B3" s="3" t="s">
        <v>14</v>
      </c>
      <c r="C3" s="3" t="s">
        <v>60</v>
      </c>
      <c r="D3" s="3" t="s">
        <v>61</v>
      </c>
      <c r="E3" s="3" t="s">
        <v>62</v>
      </c>
      <c r="F3" s="6" t="s">
        <v>17</v>
      </c>
      <c r="G3" s="3" t="s">
        <v>63</v>
      </c>
      <c r="H3" s="3" t="s">
        <v>64</v>
      </c>
      <c r="I3" s="4">
        <v>151149</v>
      </c>
      <c r="J3" s="4"/>
      <c r="K3" s="3" t="s">
        <v>65</v>
      </c>
      <c r="L3" s="3" t="s">
        <v>51</v>
      </c>
      <c r="M3" s="3" t="s">
        <v>29</v>
      </c>
    </row>
    <row r="4" spans="1:13" s="13" customFormat="1" ht="63.75" x14ac:dyDescent="0.2">
      <c r="A4" s="3" t="s">
        <v>13</v>
      </c>
      <c r="B4" s="3" t="s">
        <v>14</v>
      </c>
      <c r="C4" s="3" t="s">
        <v>60</v>
      </c>
      <c r="D4" s="3" t="s">
        <v>66</v>
      </c>
      <c r="E4" s="3" t="s">
        <v>67</v>
      </c>
      <c r="F4" s="6" t="s">
        <v>17</v>
      </c>
      <c r="G4" s="3" t="s">
        <v>68</v>
      </c>
      <c r="H4" s="3" t="s">
        <v>69</v>
      </c>
      <c r="I4" s="4">
        <v>250000</v>
      </c>
      <c r="J4" s="4"/>
      <c r="K4" s="3" t="s">
        <v>70</v>
      </c>
      <c r="L4" s="3" t="s">
        <v>51</v>
      </c>
      <c r="M4" s="3" t="s">
        <v>29</v>
      </c>
    </row>
    <row r="5" spans="1:13" ht="51" x14ac:dyDescent="0.2">
      <c r="A5" s="3" t="s">
        <v>13</v>
      </c>
      <c r="B5" s="3" t="s">
        <v>14</v>
      </c>
      <c r="C5" s="3" t="s">
        <v>60</v>
      </c>
      <c r="D5" s="3" t="s">
        <v>71</v>
      </c>
      <c r="E5" s="3" t="s">
        <v>72</v>
      </c>
      <c r="F5" s="6" t="s">
        <v>17</v>
      </c>
      <c r="G5" s="57" t="s">
        <v>73</v>
      </c>
      <c r="H5" s="57" t="s">
        <v>74</v>
      </c>
      <c r="I5" s="4">
        <v>272068</v>
      </c>
      <c r="J5" s="4"/>
      <c r="K5" s="3" t="s">
        <v>75</v>
      </c>
      <c r="L5" s="3" t="s">
        <v>51</v>
      </c>
      <c r="M5" s="3" t="s">
        <v>29</v>
      </c>
    </row>
    <row r="6" spans="1:13" ht="63.75" x14ac:dyDescent="0.2">
      <c r="A6" s="3" t="s">
        <v>13</v>
      </c>
      <c r="B6" s="3" t="s">
        <v>14</v>
      </c>
      <c r="C6" s="3" t="s">
        <v>60</v>
      </c>
      <c r="D6" s="3" t="s">
        <v>76</v>
      </c>
      <c r="E6" s="3" t="s">
        <v>77</v>
      </c>
      <c r="F6" s="6" t="s">
        <v>17</v>
      </c>
      <c r="G6" s="57" t="s">
        <v>78</v>
      </c>
      <c r="H6" s="57" t="s">
        <v>79</v>
      </c>
      <c r="I6" s="4">
        <v>295276</v>
      </c>
      <c r="J6" s="4"/>
      <c r="K6" s="3" t="s">
        <v>80</v>
      </c>
      <c r="L6" s="3" t="s">
        <v>51</v>
      </c>
      <c r="M6" s="3" t="s">
        <v>29</v>
      </c>
    </row>
    <row r="7" spans="1:13" ht="51" x14ac:dyDescent="0.2">
      <c r="A7" s="7" t="s">
        <v>13</v>
      </c>
      <c r="B7" s="7" t="s">
        <v>14</v>
      </c>
      <c r="C7" s="7" t="s">
        <v>60</v>
      </c>
      <c r="D7" s="7" t="s">
        <v>81</v>
      </c>
      <c r="E7" s="7" t="s">
        <v>82</v>
      </c>
      <c r="F7" s="8" t="s">
        <v>17</v>
      </c>
      <c r="G7" s="14" t="s">
        <v>83</v>
      </c>
      <c r="H7" s="14" t="s">
        <v>84</v>
      </c>
      <c r="I7" s="9">
        <v>332840</v>
      </c>
      <c r="J7" s="9">
        <v>0</v>
      </c>
      <c r="K7" s="7" t="s">
        <v>85</v>
      </c>
      <c r="L7" s="7" t="s">
        <v>59</v>
      </c>
      <c r="M7" s="7" t="s">
        <v>29</v>
      </c>
    </row>
    <row r="8" spans="1:13" ht="76.5" x14ac:dyDescent="0.2">
      <c r="A8" s="7" t="s">
        <v>13</v>
      </c>
      <c r="B8" s="7" t="s">
        <v>14</v>
      </c>
      <c r="C8" s="7" t="s">
        <v>60</v>
      </c>
      <c r="D8" s="7" t="s">
        <v>86</v>
      </c>
      <c r="E8" s="7" t="s">
        <v>91</v>
      </c>
      <c r="F8" s="8" t="s">
        <v>17</v>
      </c>
      <c r="G8" s="7" t="s">
        <v>88</v>
      </c>
      <c r="H8" s="7" t="s">
        <v>92</v>
      </c>
      <c r="I8" s="9">
        <v>535475</v>
      </c>
      <c r="J8" s="9">
        <v>7</v>
      </c>
      <c r="K8" s="7" t="s">
        <v>93</v>
      </c>
      <c r="L8" s="7" t="s">
        <v>59</v>
      </c>
      <c r="M8" s="7" t="s">
        <v>94</v>
      </c>
    </row>
    <row r="9" spans="1:13" ht="76.5" x14ac:dyDescent="0.2">
      <c r="A9" s="7" t="s">
        <v>13</v>
      </c>
      <c r="B9" s="7" t="s">
        <v>14</v>
      </c>
      <c r="C9" s="7" t="s">
        <v>60</v>
      </c>
      <c r="D9" s="7" t="s">
        <v>86</v>
      </c>
      <c r="E9" s="7" t="s">
        <v>87</v>
      </c>
      <c r="F9" s="8" t="s">
        <v>17</v>
      </c>
      <c r="G9" s="14" t="s">
        <v>88</v>
      </c>
      <c r="H9" s="14" t="s">
        <v>89</v>
      </c>
      <c r="I9" s="9">
        <v>1204819</v>
      </c>
      <c r="J9" s="9">
        <v>0</v>
      </c>
      <c r="K9" s="7" t="s">
        <v>90</v>
      </c>
      <c r="L9" s="7" t="s">
        <v>37</v>
      </c>
      <c r="M9" s="7" t="s">
        <v>38</v>
      </c>
    </row>
    <row r="10" spans="1:13" ht="76.5" x14ac:dyDescent="0.2">
      <c r="A10" s="7" t="s">
        <v>13</v>
      </c>
      <c r="B10" s="7" t="s">
        <v>45</v>
      </c>
      <c r="C10" s="7" t="s">
        <v>60</v>
      </c>
      <c r="D10" s="7" t="s">
        <v>86</v>
      </c>
      <c r="E10" s="7" t="s">
        <v>95</v>
      </c>
      <c r="F10" s="8" t="s">
        <v>17</v>
      </c>
      <c r="G10" s="14" t="s">
        <v>96</v>
      </c>
      <c r="H10" s="14" t="s">
        <v>97</v>
      </c>
      <c r="I10" s="9">
        <v>819282</v>
      </c>
      <c r="J10" s="9">
        <v>0</v>
      </c>
      <c r="K10" s="7" t="s">
        <v>90</v>
      </c>
      <c r="L10" s="7" t="s">
        <v>37</v>
      </c>
      <c r="M10" s="7" t="s">
        <v>38</v>
      </c>
    </row>
    <row r="11" spans="1:13" s="7" customFormat="1" ht="76.5" x14ac:dyDescent="0.2">
      <c r="A11" s="7" t="s">
        <v>13</v>
      </c>
      <c r="B11" s="7" t="s">
        <v>14</v>
      </c>
      <c r="C11" s="7" t="s">
        <v>196</v>
      </c>
      <c r="D11" s="7" t="s">
        <v>244</v>
      </c>
      <c r="E11" s="7" t="s">
        <v>282</v>
      </c>
      <c r="F11" s="8" t="s">
        <v>17</v>
      </c>
      <c r="G11" s="7" t="s">
        <v>203</v>
      </c>
      <c r="H11" s="7" t="s">
        <v>35</v>
      </c>
      <c r="I11" s="9">
        <v>98590</v>
      </c>
      <c r="J11" s="9">
        <v>13</v>
      </c>
      <c r="K11" s="7" t="s">
        <v>245</v>
      </c>
      <c r="L11" s="7" t="s">
        <v>37</v>
      </c>
      <c r="M11" s="7" t="s">
        <v>94</v>
      </c>
    </row>
    <row r="12" spans="1:13" ht="63.75" x14ac:dyDescent="0.2">
      <c r="A12" s="7" t="s">
        <v>13</v>
      </c>
      <c r="B12" s="7" t="s">
        <v>14</v>
      </c>
      <c r="C12" s="7" t="s">
        <v>60</v>
      </c>
      <c r="D12" s="7" t="s">
        <v>98</v>
      </c>
      <c r="E12" s="7" t="s">
        <v>99</v>
      </c>
      <c r="F12" s="8" t="s">
        <v>17</v>
      </c>
      <c r="G12" s="14" t="s">
        <v>100</v>
      </c>
      <c r="H12" s="14" t="s">
        <v>35</v>
      </c>
      <c r="I12" s="9">
        <v>1088436</v>
      </c>
      <c r="J12" s="9">
        <v>7</v>
      </c>
      <c r="K12" s="7" t="s">
        <v>101</v>
      </c>
      <c r="L12" s="7" t="s">
        <v>37</v>
      </c>
      <c r="M12" s="7" t="s">
        <v>38</v>
      </c>
    </row>
    <row r="13" spans="1:13" ht="76.5" x14ac:dyDescent="0.2">
      <c r="A13" s="7" t="s">
        <v>13</v>
      </c>
      <c r="B13" s="7" t="s">
        <v>14</v>
      </c>
      <c r="C13" s="7" t="s">
        <v>60</v>
      </c>
      <c r="D13" s="7" t="s">
        <v>98</v>
      </c>
      <c r="E13" s="7" t="s">
        <v>246</v>
      </c>
      <c r="F13" s="8" t="s">
        <v>17</v>
      </c>
      <c r="G13" s="14" t="s">
        <v>162</v>
      </c>
      <c r="H13" s="14" t="s">
        <v>247</v>
      </c>
      <c r="I13" s="9">
        <v>794702</v>
      </c>
      <c r="J13" s="9">
        <v>7</v>
      </c>
      <c r="K13" s="7" t="s">
        <v>248</v>
      </c>
      <c r="L13" s="7" t="s">
        <v>37</v>
      </c>
      <c r="M13" s="7" t="s">
        <v>38</v>
      </c>
    </row>
    <row r="14" spans="1:13" ht="76.5" x14ac:dyDescent="0.2">
      <c r="A14" s="7" t="s">
        <v>13</v>
      </c>
      <c r="B14" s="7" t="s">
        <v>14</v>
      </c>
      <c r="C14" s="7" t="s">
        <v>102</v>
      </c>
      <c r="D14" s="7" t="s">
        <v>103</v>
      </c>
      <c r="E14" s="7" t="s">
        <v>104</v>
      </c>
      <c r="F14" s="8" t="s">
        <v>17</v>
      </c>
      <c r="G14" s="14" t="s">
        <v>105</v>
      </c>
      <c r="H14" s="14" t="s">
        <v>106</v>
      </c>
      <c r="I14" s="9">
        <v>603420</v>
      </c>
      <c r="J14" s="9">
        <v>13</v>
      </c>
      <c r="K14" s="7" t="s">
        <v>107</v>
      </c>
      <c r="L14" s="7" t="s">
        <v>37</v>
      </c>
      <c r="M14" s="7" t="s">
        <v>38</v>
      </c>
    </row>
    <row r="15" spans="1:13" ht="63.75" x14ac:dyDescent="0.2">
      <c r="A15" s="13"/>
      <c r="B15" s="13"/>
      <c r="C15" s="7" t="s">
        <v>39</v>
      </c>
      <c r="D15" s="7" t="s">
        <v>108</v>
      </c>
      <c r="E15" s="7" t="s">
        <v>109</v>
      </c>
      <c r="F15" s="8" t="s">
        <v>17</v>
      </c>
      <c r="G15" s="14" t="s">
        <v>96</v>
      </c>
      <c r="H15" s="14" t="s">
        <v>110</v>
      </c>
      <c r="I15" s="9">
        <v>339751</v>
      </c>
      <c r="J15" s="9">
        <v>13</v>
      </c>
      <c r="K15" s="7" t="s">
        <v>111</v>
      </c>
      <c r="L15" s="7" t="s">
        <v>37</v>
      </c>
      <c r="M15" s="7" t="s">
        <v>38</v>
      </c>
    </row>
    <row r="16" spans="1:13" ht="51" x14ac:dyDescent="0.2">
      <c r="A16" s="7" t="s">
        <v>13</v>
      </c>
      <c r="B16" s="7" t="s">
        <v>45</v>
      </c>
      <c r="C16" s="7" t="s">
        <v>53</v>
      </c>
      <c r="D16" s="7" t="s">
        <v>112</v>
      </c>
      <c r="E16" s="7" t="s">
        <v>113</v>
      </c>
      <c r="F16" s="8" t="s">
        <v>17</v>
      </c>
      <c r="G16" s="14" t="s">
        <v>96</v>
      </c>
      <c r="H16" s="14" t="s">
        <v>114</v>
      </c>
      <c r="I16" s="9">
        <v>80000</v>
      </c>
      <c r="J16" s="9">
        <v>6</v>
      </c>
      <c r="K16" s="7" t="s">
        <v>115</v>
      </c>
      <c r="L16" s="7" t="s">
        <v>116</v>
      </c>
      <c r="M16" s="7" t="s">
        <v>38</v>
      </c>
    </row>
    <row r="17" spans="1:13" ht="114.75" x14ac:dyDescent="0.2">
      <c r="A17" s="7" t="s">
        <v>13</v>
      </c>
      <c r="B17" s="7" t="s">
        <v>249</v>
      </c>
      <c r="C17" s="7" t="s">
        <v>196</v>
      </c>
      <c r="D17" s="7" t="s">
        <v>250</v>
      </c>
      <c r="E17" s="7" t="s">
        <v>251</v>
      </c>
      <c r="F17" s="8" t="s">
        <v>17</v>
      </c>
      <c r="G17" s="7" t="s">
        <v>162</v>
      </c>
      <c r="H17" s="7" t="s">
        <v>164</v>
      </c>
      <c r="I17" s="9">
        <v>296667</v>
      </c>
      <c r="J17" s="9">
        <v>13</v>
      </c>
      <c r="K17" s="7" t="s">
        <v>252</v>
      </c>
      <c r="L17" s="7" t="s">
        <v>37</v>
      </c>
      <c r="M17" s="7" t="s">
        <v>38</v>
      </c>
    </row>
    <row r="18" spans="1:13" ht="293.25" x14ac:dyDescent="0.2">
      <c r="A18" s="3" t="s">
        <v>13</v>
      </c>
      <c r="B18" s="3" t="s">
        <v>45</v>
      </c>
      <c r="C18" s="3" t="s">
        <v>117</v>
      </c>
      <c r="D18" s="3" t="s">
        <v>118</v>
      </c>
      <c r="E18" s="3" t="s">
        <v>119</v>
      </c>
      <c r="F18" s="6" t="s">
        <v>17</v>
      </c>
      <c r="G18" s="3" t="s">
        <v>120</v>
      </c>
      <c r="H18" s="3" t="s">
        <v>121</v>
      </c>
      <c r="I18" s="4">
        <v>202409</v>
      </c>
      <c r="J18" s="4"/>
      <c r="K18" s="3" t="s">
        <v>122</v>
      </c>
      <c r="L18" s="3" t="s">
        <v>51</v>
      </c>
      <c r="M18" s="3" t="s">
        <v>29</v>
      </c>
    </row>
    <row r="19" spans="1:13" ht="63.75" x14ac:dyDescent="0.2">
      <c r="A19" s="3" t="s">
        <v>13</v>
      </c>
      <c r="B19" s="3" t="s">
        <v>45</v>
      </c>
      <c r="C19" s="3" t="s">
        <v>60</v>
      </c>
      <c r="D19" s="3" t="s">
        <v>123</v>
      </c>
      <c r="E19" s="3" t="s">
        <v>124</v>
      </c>
      <c r="F19" s="6" t="s">
        <v>17</v>
      </c>
      <c r="G19" s="3" t="s">
        <v>125</v>
      </c>
      <c r="H19" s="3" t="s">
        <v>126</v>
      </c>
      <c r="I19" s="4">
        <v>79999</v>
      </c>
      <c r="J19" s="4"/>
      <c r="K19" s="3" t="s">
        <v>127</v>
      </c>
      <c r="L19" s="3" t="s">
        <v>51</v>
      </c>
      <c r="M19" s="3" t="s">
        <v>29</v>
      </c>
    </row>
    <row r="20" spans="1:13" ht="216.75" x14ac:dyDescent="0.2">
      <c r="A20" s="3" t="s">
        <v>13</v>
      </c>
      <c r="B20" s="3" t="s">
        <v>45</v>
      </c>
      <c r="C20" s="3" t="s">
        <v>60</v>
      </c>
      <c r="D20" s="3" t="s">
        <v>128</v>
      </c>
      <c r="E20" s="3" t="s">
        <v>129</v>
      </c>
      <c r="F20" s="6" t="s">
        <v>17</v>
      </c>
      <c r="G20" s="3" t="s">
        <v>130</v>
      </c>
      <c r="H20" s="3" t="s">
        <v>131</v>
      </c>
      <c r="I20" s="4">
        <v>100000</v>
      </c>
      <c r="J20" s="4"/>
      <c r="K20" s="3" t="s">
        <v>132</v>
      </c>
      <c r="L20" s="3" t="s">
        <v>51</v>
      </c>
      <c r="M20" s="3" t="s">
        <v>29</v>
      </c>
    </row>
    <row r="21" spans="1:13" ht="25.5" x14ac:dyDescent="0.2">
      <c r="A21" s="3" t="s">
        <v>13</v>
      </c>
      <c r="B21" s="3" t="s">
        <v>45</v>
      </c>
      <c r="C21" s="3" t="s">
        <v>60</v>
      </c>
      <c r="D21" s="3" t="s">
        <v>133</v>
      </c>
      <c r="E21" s="3" t="s">
        <v>134</v>
      </c>
      <c r="F21" s="6" t="s">
        <v>17</v>
      </c>
      <c r="G21" s="3" t="s">
        <v>135</v>
      </c>
      <c r="H21" s="3" t="s">
        <v>136</v>
      </c>
      <c r="I21" s="4">
        <v>271370</v>
      </c>
      <c r="J21" s="4"/>
      <c r="K21" s="3" t="s">
        <v>0</v>
      </c>
      <c r="L21" s="3" t="s">
        <v>51</v>
      </c>
      <c r="M21" s="3" t="s">
        <v>29</v>
      </c>
    </row>
    <row r="22" spans="1:13" ht="114.75" x14ac:dyDescent="0.2">
      <c r="A22" s="7" t="s">
        <v>148</v>
      </c>
      <c r="B22" s="7" t="s">
        <v>210</v>
      </c>
      <c r="C22" s="7" t="s">
        <v>211</v>
      </c>
      <c r="D22" s="7" t="s">
        <v>212</v>
      </c>
      <c r="E22" s="7" t="s">
        <v>213</v>
      </c>
      <c r="F22" s="8" t="s">
        <v>17</v>
      </c>
      <c r="G22" s="14" t="s">
        <v>195</v>
      </c>
      <c r="H22" s="14" t="s">
        <v>214</v>
      </c>
      <c r="I22" s="9">
        <v>1796642</v>
      </c>
      <c r="J22" s="9">
        <v>13</v>
      </c>
      <c r="K22" s="7" t="s">
        <v>215</v>
      </c>
      <c r="L22" s="7" t="s">
        <v>161</v>
      </c>
      <c r="M22" s="7" t="s">
        <v>38</v>
      </c>
    </row>
    <row r="23" spans="1:13" ht="63.75" x14ac:dyDescent="0.2">
      <c r="A23" s="10" t="s">
        <v>20</v>
      </c>
      <c r="B23" s="10" t="s">
        <v>273</v>
      </c>
      <c r="C23" s="10" t="s">
        <v>275</v>
      </c>
      <c r="D23" s="10" t="s">
        <v>274</v>
      </c>
      <c r="E23" s="10" t="s">
        <v>271</v>
      </c>
      <c r="F23" s="11" t="s">
        <v>17</v>
      </c>
      <c r="G23" s="15">
        <v>41927</v>
      </c>
      <c r="H23" s="15">
        <v>43021</v>
      </c>
      <c r="I23" s="12">
        <v>4000000</v>
      </c>
      <c r="J23" s="12">
        <v>7</v>
      </c>
      <c r="K23" s="10" t="s">
        <v>272</v>
      </c>
      <c r="L23" s="10" t="s">
        <v>59</v>
      </c>
      <c r="M23" s="10" t="s">
        <v>787</v>
      </c>
    </row>
    <row r="24" spans="1:13" ht="25.5" x14ac:dyDescent="0.2">
      <c r="A24" s="7" t="s">
        <v>13</v>
      </c>
      <c r="B24" s="7" t="s">
        <v>45</v>
      </c>
      <c r="C24" s="7" t="s">
        <v>53</v>
      </c>
      <c r="D24" s="7" t="s">
        <v>229</v>
      </c>
      <c r="E24" s="7" t="s">
        <v>230</v>
      </c>
      <c r="F24" s="8" t="s">
        <v>17</v>
      </c>
      <c r="G24" s="14" t="s">
        <v>221</v>
      </c>
      <c r="H24" s="14" t="s">
        <v>56</v>
      </c>
      <c r="I24" s="9">
        <v>339428</v>
      </c>
      <c r="J24" s="9">
        <v>12</v>
      </c>
      <c r="K24" s="7" t="s">
        <v>231</v>
      </c>
      <c r="L24" s="7" t="s">
        <v>18</v>
      </c>
      <c r="M24" s="7" t="s">
        <v>29</v>
      </c>
    </row>
    <row r="25" spans="1:13" s="17" customFormat="1" ht="51" x14ac:dyDescent="0.2">
      <c r="A25" s="7" t="s">
        <v>13</v>
      </c>
      <c r="B25" s="7" t="s">
        <v>52</v>
      </c>
      <c r="C25" s="7" t="s">
        <v>53</v>
      </c>
      <c r="D25" s="7" t="s">
        <v>54</v>
      </c>
      <c r="E25" s="7" t="s">
        <v>55</v>
      </c>
      <c r="F25" s="8" t="s">
        <v>17</v>
      </c>
      <c r="G25" s="14" t="s">
        <v>56</v>
      </c>
      <c r="H25" s="14" t="s">
        <v>57</v>
      </c>
      <c r="I25" s="9">
        <v>125000</v>
      </c>
      <c r="J25" s="9">
        <v>12</v>
      </c>
      <c r="K25" s="7" t="s">
        <v>58</v>
      </c>
      <c r="L25" s="7" t="s">
        <v>59</v>
      </c>
      <c r="M25" s="7" t="s">
        <v>29</v>
      </c>
    </row>
    <row r="26" spans="1:13" s="17" customFormat="1" ht="89.25" x14ac:dyDescent="0.2">
      <c r="A26" s="10" t="s">
        <v>149</v>
      </c>
      <c r="B26" s="10" t="s">
        <v>218</v>
      </c>
      <c r="C26" s="10" t="s">
        <v>31</v>
      </c>
      <c r="D26" s="10" t="s">
        <v>260</v>
      </c>
      <c r="E26" s="10" t="s">
        <v>261</v>
      </c>
      <c r="F26" s="11" t="s">
        <v>17</v>
      </c>
      <c r="G26" s="15"/>
      <c r="H26" s="15"/>
      <c r="I26" s="12"/>
      <c r="J26" s="12"/>
      <c r="K26" s="10" t="s">
        <v>262</v>
      </c>
      <c r="L26" s="10" t="s">
        <v>216</v>
      </c>
      <c r="M26" s="10" t="s">
        <v>146</v>
      </c>
    </row>
    <row r="27" spans="1:13" s="17" customFormat="1" ht="63.75" x14ac:dyDescent="0.2">
      <c r="A27" s="10" t="s">
        <v>148</v>
      </c>
      <c r="B27" s="10" t="s">
        <v>159</v>
      </c>
      <c r="C27" s="10" t="s">
        <v>31</v>
      </c>
      <c r="D27" s="10" t="s">
        <v>232</v>
      </c>
      <c r="E27" s="10" t="s">
        <v>233</v>
      </c>
      <c r="F27" s="11" t="s">
        <v>17</v>
      </c>
      <c r="G27" s="15" t="s">
        <v>209</v>
      </c>
      <c r="H27" s="15" t="s">
        <v>225</v>
      </c>
      <c r="I27" s="12">
        <v>199360</v>
      </c>
      <c r="J27" s="12">
        <v>12</v>
      </c>
      <c r="K27" s="10" t="s">
        <v>234</v>
      </c>
      <c r="L27" s="10" t="s">
        <v>51</v>
      </c>
      <c r="M27" s="10" t="s">
        <v>29</v>
      </c>
    </row>
    <row r="28" spans="1:13" s="17" customFormat="1" ht="76.5" x14ac:dyDescent="0.2">
      <c r="A28" s="7" t="s">
        <v>20</v>
      </c>
      <c r="B28" s="7" t="s">
        <v>30</v>
      </c>
      <c r="C28" s="7" t="s">
        <v>31</v>
      </c>
      <c r="D28" s="7" t="s">
        <v>32</v>
      </c>
      <c r="E28" s="7" t="s">
        <v>33</v>
      </c>
      <c r="F28" s="8" t="s">
        <v>17</v>
      </c>
      <c r="G28" s="14" t="s">
        <v>34</v>
      </c>
      <c r="H28" s="14" t="s">
        <v>35</v>
      </c>
      <c r="I28" s="9">
        <v>55978</v>
      </c>
      <c r="J28" s="9">
        <v>12</v>
      </c>
      <c r="K28" s="7" t="s">
        <v>36</v>
      </c>
      <c r="L28" s="7" t="s">
        <v>37</v>
      </c>
      <c r="M28" s="7" t="s">
        <v>38</v>
      </c>
    </row>
    <row r="29" spans="1:13" s="17" customFormat="1" ht="191.25" x14ac:dyDescent="0.2">
      <c r="A29" s="7" t="s">
        <v>13</v>
      </c>
      <c r="B29" s="7" t="s">
        <v>14</v>
      </c>
      <c r="C29" s="7" t="s">
        <v>193</v>
      </c>
      <c r="D29" s="7" t="s">
        <v>241</v>
      </c>
      <c r="E29" s="7" t="s">
        <v>242</v>
      </c>
      <c r="F29" s="8" t="s">
        <v>17</v>
      </c>
      <c r="G29" s="7" t="s">
        <v>219</v>
      </c>
      <c r="H29" s="7" t="s">
        <v>152</v>
      </c>
      <c r="I29" s="9">
        <v>3267730</v>
      </c>
      <c r="J29" s="9">
        <v>6</v>
      </c>
      <c r="K29" s="7" t="s">
        <v>243</v>
      </c>
      <c r="L29" s="7" t="s">
        <v>37</v>
      </c>
      <c r="M29" s="7" t="s">
        <v>38</v>
      </c>
    </row>
    <row r="30" spans="1:13" s="17" customFormat="1" ht="114.75" x14ac:dyDescent="0.2">
      <c r="A30" s="7" t="s">
        <v>13</v>
      </c>
      <c r="B30" s="7" t="s">
        <v>14</v>
      </c>
      <c r="C30" s="7" t="s">
        <v>31</v>
      </c>
      <c r="D30" s="7" t="s">
        <v>253</v>
      </c>
      <c r="E30" s="7" t="s">
        <v>254</v>
      </c>
      <c r="F30" s="8" t="s">
        <v>17</v>
      </c>
      <c r="G30" s="14" t="s">
        <v>156</v>
      </c>
      <c r="H30" s="14" t="s">
        <v>163</v>
      </c>
      <c r="I30" s="9">
        <v>672000</v>
      </c>
      <c r="J30" s="9">
        <v>12</v>
      </c>
      <c r="K30" s="7" t="s">
        <v>255</v>
      </c>
      <c r="L30" s="7" t="s">
        <v>37</v>
      </c>
      <c r="M30" s="7" t="s">
        <v>38</v>
      </c>
    </row>
    <row r="31" spans="1:13" s="17" customFormat="1" ht="63.75" x14ac:dyDescent="0.2">
      <c r="A31" s="7" t="s">
        <v>13</v>
      </c>
      <c r="B31" s="7" t="s">
        <v>14</v>
      </c>
      <c r="C31" s="7" t="s">
        <v>39</v>
      </c>
      <c r="D31" s="7" t="s">
        <v>40</v>
      </c>
      <c r="E31" s="7" t="s">
        <v>41</v>
      </c>
      <c r="F31" s="8" t="s">
        <v>17</v>
      </c>
      <c r="G31" s="14" t="s">
        <v>42</v>
      </c>
      <c r="H31" s="14" t="s">
        <v>43</v>
      </c>
      <c r="I31" s="9">
        <v>313480</v>
      </c>
      <c r="J31" s="9">
        <v>12</v>
      </c>
      <c r="K31" s="7" t="s">
        <v>44</v>
      </c>
      <c r="L31" s="7" t="s">
        <v>37</v>
      </c>
      <c r="M31" s="7" t="s">
        <v>38</v>
      </c>
    </row>
    <row r="32" spans="1:13" s="17" customFormat="1" ht="63.75" x14ac:dyDescent="0.2">
      <c r="A32" s="7" t="s">
        <v>13</v>
      </c>
      <c r="B32" s="7" t="s">
        <v>45</v>
      </c>
      <c r="C32" s="7" t="s">
        <v>31</v>
      </c>
      <c r="D32" s="7" t="s">
        <v>256</v>
      </c>
      <c r="E32" s="7" t="s">
        <v>257</v>
      </c>
      <c r="F32" s="8" t="s">
        <v>17</v>
      </c>
      <c r="G32" s="14" t="s">
        <v>162</v>
      </c>
      <c r="H32" s="14" t="s">
        <v>258</v>
      </c>
      <c r="I32" s="9">
        <v>734088</v>
      </c>
      <c r="J32" s="9">
        <v>12</v>
      </c>
      <c r="K32" s="7" t="s">
        <v>259</v>
      </c>
      <c r="L32" s="7" t="s">
        <v>37</v>
      </c>
      <c r="M32" s="7" t="s">
        <v>38</v>
      </c>
    </row>
    <row r="33" spans="1:13" s="17" customFormat="1" ht="63.75" x14ac:dyDescent="0.2">
      <c r="A33" s="3" t="s">
        <v>20</v>
      </c>
      <c r="B33" s="3" t="s">
        <v>167</v>
      </c>
      <c r="C33" s="3" t="s">
        <v>31</v>
      </c>
      <c r="D33" s="3" t="s">
        <v>235</v>
      </c>
      <c r="E33" s="3" t="s">
        <v>236</v>
      </c>
      <c r="F33" s="6" t="s">
        <v>17</v>
      </c>
      <c r="G33" s="57" t="s">
        <v>191</v>
      </c>
      <c r="H33" s="57" t="s">
        <v>194</v>
      </c>
      <c r="I33" s="4">
        <v>64508</v>
      </c>
      <c r="J33" s="4">
        <v>12</v>
      </c>
      <c r="K33" s="3" t="s">
        <v>237</v>
      </c>
      <c r="L33" s="3" t="s">
        <v>51</v>
      </c>
      <c r="M33" s="3" t="s">
        <v>29</v>
      </c>
    </row>
    <row r="34" spans="1:13" s="17" customFormat="1" ht="76.5" x14ac:dyDescent="0.2">
      <c r="A34" s="10" t="s">
        <v>20</v>
      </c>
      <c r="B34" s="10" t="s">
        <v>174</v>
      </c>
      <c r="C34" s="10" t="s">
        <v>31</v>
      </c>
      <c r="D34" s="10" t="s">
        <v>238</v>
      </c>
      <c r="E34" s="10" t="s">
        <v>239</v>
      </c>
      <c r="F34" s="11" t="s">
        <v>17</v>
      </c>
      <c r="G34" s="15" t="s">
        <v>220</v>
      </c>
      <c r="H34" s="15" t="s">
        <v>153</v>
      </c>
      <c r="I34" s="12">
        <v>365712</v>
      </c>
      <c r="J34" s="12"/>
      <c r="K34" s="10" t="s">
        <v>240</v>
      </c>
      <c r="L34" s="10" t="s">
        <v>51</v>
      </c>
      <c r="M34" s="10" t="s">
        <v>29</v>
      </c>
    </row>
    <row r="35" spans="1:13" s="17" customFormat="1" ht="38.25" x14ac:dyDescent="0.2">
      <c r="A35" s="58" t="s">
        <v>13</v>
      </c>
      <c r="B35" s="58" t="s">
        <v>14</v>
      </c>
      <c r="C35" s="58" t="s">
        <v>0</v>
      </c>
      <c r="D35" s="58" t="s">
        <v>15</v>
      </c>
      <c r="E35" s="58" t="s">
        <v>16</v>
      </c>
      <c r="F35" s="59" t="s">
        <v>17</v>
      </c>
      <c r="G35" s="60"/>
      <c r="H35" s="60"/>
      <c r="I35" s="61">
        <v>0</v>
      </c>
      <c r="J35" s="61"/>
      <c r="K35" s="58" t="s">
        <v>0</v>
      </c>
      <c r="L35" s="58" t="s">
        <v>18</v>
      </c>
      <c r="M35" s="58" t="s">
        <v>19</v>
      </c>
    </row>
    <row r="36" spans="1:13" s="17" customFormat="1" ht="38.25" x14ac:dyDescent="0.2">
      <c r="A36" s="10" t="s">
        <v>13</v>
      </c>
      <c r="B36" s="10" t="s">
        <v>14</v>
      </c>
      <c r="C36" s="10" t="s">
        <v>198</v>
      </c>
      <c r="D36" s="10" t="s">
        <v>199</v>
      </c>
      <c r="E36" s="10" t="s">
        <v>200</v>
      </c>
      <c r="F36" s="11" t="s">
        <v>147</v>
      </c>
      <c r="G36" s="15" t="s">
        <v>201</v>
      </c>
      <c r="H36" s="15" t="s">
        <v>175</v>
      </c>
      <c r="I36" s="12">
        <v>1032119</v>
      </c>
      <c r="J36" s="12"/>
      <c r="K36" s="10" t="s">
        <v>202</v>
      </c>
      <c r="L36" s="10" t="s">
        <v>59</v>
      </c>
      <c r="M36" s="10" t="s">
        <v>94</v>
      </c>
    </row>
    <row r="37" spans="1:13" s="17" customFormat="1" ht="102" x14ac:dyDescent="0.2">
      <c r="A37" s="10" t="s">
        <v>13</v>
      </c>
      <c r="B37" s="10" t="s">
        <v>14</v>
      </c>
      <c r="C37" s="10" t="s">
        <v>53</v>
      </c>
      <c r="D37" s="10" t="s">
        <v>226</v>
      </c>
      <c r="E37" s="10" t="s">
        <v>227</v>
      </c>
      <c r="F37" s="11" t="s">
        <v>147</v>
      </c>
      <c r="G37" s="15" t="s">
        <v>209</v>
      </c>
      <c r="H37" s="15" t="s">
        <v>208</v>
      </c>
      <c r="I37" s="12">
        <v>1000000</v>
      </c>
      <c r="J37" s="12"/>
      <c r="K37" s="10" t="s">
        <v>228</v>
      </c>
      <c r="L37" s="10" t="s">
        <v>51</v>
      </c>
      <c r="M37" s="10" t="s">
        <v>29</v>
      </c>
    </row>
    <row r="38" spans="1:13" s="17" customFormat="1" ht="76.5" x14ac:dyDescent="0.2">
      <c r="A38" s="10" t="s">
        <v>20</v>
      </c>
      <c r="B38" s="10" t="s">
        <v>204</v>
      </c>
      <c r="C38" s="10" t="s">
        <v>192</v>
      </c>
      <c r="D38" s="10" t="s">
        <v>205</v>
      </c>
      <c r="E38" s="10" t="s">
        <v>206</v>
      </c>
      <c r="F38" s="11" t="s">
        <v>147</v>
      </c>
      <c r="G38" s="15" t="s">
        <v>197</v>
      </c>
      <c r="H38" s="15" t="s">
        <v>157</v>
      </c>
      <c r="I38" s="12">
        <v>1356852</v>
      </c>
      <c r="J38" s="12"/>
      <c r="K38" s="10" t="s">
        <v>207</v>
      </c>
      <c r="L38" s="10" t="s">
        <v>190</v>
      </c>
      <c r="M38" s="10" t="s">
        <v>38</v>
      </c>
    </row>
    <row r="39" spans="1:13" ht="63.75" x14ac:dyDescent="0.2">
      <c r="A39" s="3" t="s">
        <v>13</v>
      </c>
      <c r="B39" s="3" t="s">
        <v>45</v>
      </c>
      <c r="C39" s="3" t="s">
        <v>46</v>
      </c>
      <c r="D39" s="3" t="s">
        <v>47</v>
      </c>
      <c r="E39" s="3" t="s">
        <v>48</v>
      </c>
      <c r="F39" s="6" t="s">
        <v>17</v>
      </c>
      <c r="G39" s="3" t="s">
        <v>49</v>
      </c>
      <c r="H39" s="3" t="s">
        <v>50</v>
      </c>
      <c r="I39" s="4">
        <v>422000</v>
      </c>
      <c r="J39" s="4"/>
      <c r="K39" s="3" t="s">
        <v>0</v>
      </c>
      <c r="L39" s="3" t="s">
        <v>51</v>
      </c>
      <c r="M39" s="3" t="s">
        <v>29</v>
      </c>
    </row>
    <row r="40" spans="1:13" ht="229.5" x14ac:dyDescent="0.2">
      <c r="A40" s="7" t="s">
        <v>13</v>
      </c>
      <c r="B40" s="7" t="s">
        <v>14</v>
      </c>
      <c r="C40" s="7" t="s">
        <v>137</v>
      </c>
      <c r="D40" s="7" t="s">
        <v>138</v>
      </c>
      <c r="E40" s="7" t="s">
        <v>139</v>
      </c>
      <c r="F40" s="8" t="s">
        <v>17</v>
      </c>
      <c r="G40" s="7" t="s">
        <v>140</v>
      </c>
      <c r="H40" s="7" t="s">
        <v>141</v>
      </c>
      <c r="I40" s="9">
        <v>0</v>
      </c>
      <c r="J40" s="9"/>
      <c r="K40" s="7" t="s">
        <v>142</v>
      </c>
      <c r="L40" s="7" t="s">
        <v>143</v>
      </c>
      <c r="M40" s="7" t="s">
        <v>144</v>
      </c>
    </row>
    <row r="41" spans="1:13" s="17" customFormat="1" ht="102" x14ac:dyDescent="0.2">
      <c r="A41" s="10" t="s">
        <v>145</v>
      </c>
      <c r="B41" s="10" t="s">
        <v>168</v>
      </c>
      <c r="C41" s="10" t="s">
        <v>22</v>
      </c>
      <c r="D41" s="10" t="s">
        <v>169</v>
      </c>
      <c r="E41" s="10" t="s">
        <v>170</v>
      </c>
      <c r="F41" s="11" t="s">
        <v>17</v>
      </c>
      <c r="G41" s="15" t="s">
        <v>160</v>
      </c>
      <c r="H41" s="15" t="s">
        <v>106</v>
      </c>
      <c r="I41" s="12">
        <v>411000</v>
      </c>
      <c r="J41" s="12"/>
      <c r="K41" s="10" t="s">
        <v>171</v>
      </c>
      <c r="L41" s="10" t="s">
        <v>172</v>
      </c>
      <c r="M41" s="10" t="s">
        <v>38</v>
      </c>
    </row>
    <row r="42" spans="1:13" s="17" customFormat="1" ht="140.25" x14ac:dyDescent="0.2">
      <c r="A42" s="10" t="s">
        <v>20</v>
      </c>
      <c r="B42" s="10" t="s">
        <v>173</v>
      </c>
      <c r="C42" s="10" t="s">
        <v>22</v>
      </c>
      <c r="D42" s="10" t="s">
        <v>269</v>
      </c>
      <c r="E42" s="10" t="s">
        <v>268</v>
      </c>
      <c r="F42" s="11" t="s">
        <v>17</v>
      </c>
      <c r="G42" s="15">
        <v>40575</v>
      </c>
      <c r="H42" s="15">
        <v>41213</v>
      </c>
      <c r="I42" s="12">
        <v>221000</v>
      </c>
      <c r="J42" s="12"/>
      <c r="K42" s="10" t="s">
        <v>270</v>
      </c>
      <c r="L42" s="10" t="s">
        <v>217</v>
      </c>
      <c r="M42" s="10" t="s">
        <v>94</v>
      </c>
    </row>
    <row r="43" spans="1:13" s="17" customFormat="1" ht="204" x14ac:dyDescent="0.2">
      <c r="A43" s="7" t="s">
        <v>20</v>
      </c>
      <c r="B43" s="7" t="s">
        <v>174</v>
      </c>
      <c r="C43" s="7" t="s">
        <v>22</v>
      </c>
      <c r="D43" s="7" t="s">
        <v>222</v>
      </c>
      <c r="E43" s="7" t="s">
        <v>223</v>
      </c>
      <c r="F43" s="8" t="s">
        <v>17</v>
      </c>
      <c r="G43" s="14" t="s">
        <v>155</v>
      </c>
      <c r="H43" s="14" t="s">
        <v>151</v>
      </c>
      <c r="I43" s="9">
        <v>297484</v>
      </c>
      <c r="J43" s="9">
        <v>7</v>
      </c>
      <c r="K43" s="7" t="s">
        <v>224</v>
      </c>
      <c r="L43" s="7" t="s">
        <v>51</v>
      </c>
      <c r="M43" s="7" t="s">
        <v>29</v>
      </c>
    </row>
    <row r="44" spans="1:13" s="17" customFormat="1" ht="114.75" x14ac:dyDescent="0.2">
      <c r="A44" s="10" t="s">
        <v>145</v>
      </c>
      <c r="B44" s="10" t="s">
        <v>176</v>
      </c>
      <c r="C44" s="10" t="s">
        <v>22</v>
      </c>
      <c r="D44" s="10" t="s">
        <v>177</v>
      </c>
      <c r="E44" s="10" t="s">
        <v>178</v>
      </c>
      <c r="F44" s="11" t="s">
        <v>17</v>
      </c>
      <c r="G44" s="15" t="s">
        <v>165</v>
      </c>
      <c r="H44" s="15" t="s">
        <v>179</v>
      </c>
      <c r="I44" s="12">
        <v>390170</v>
      </c>
      <c r="J44" s="12"/>
      <c r="K44" s="10" t="s">
        <v>180</v>
      </c>
      <c r="L44" s="10" t="s">
        <v>59</v>
      </c>
      <c r="M44" s="10" t="s">
        <v>158</v>
      </c>
    </row>
    <row r="45" spans="1:13" s="17" customFormat="1" ht="153" x14ac:dyDescent="0.2">
      <c r="A45" s="10" t="s">
        <v>145</v>
      </c>
      <c r="B45" s="10" t="s">
        <v>181</v>
      </c>
      <c r="C45" s="10" t="s">
        <v>22</v>
      </c>
      <c r="D45" s="10" t="s">
        <v>182</v>
      </c>
      <c r="E45" s="10" t="s">
        <v>183</v>
      </c>
      <c r="F45" s="11" t="s">
        <v>17</v>
      </c>
      <c r="G45" s="15" t="s">
        <v>154</v>
      </c>
      <c r="H45" s="15" t="s">
        <v>150</v>
      </c>
      <c r="I45" s="12">
        <v>500000</v>
      </c>
      <c r="J45" s="12"/>
      <c r="K45" s="10" t="s">
        <v>184</v>
      </c>
      <c r="L45" s="10" t="s">
        <v>166</v>
      </c>
      <c r="M45" s="10" t="s">
        <v>38</v>
      </c>
    </row>
    <row r="46" spans="1:13" ht="409.5" x14ac:dyDescent="0.2">
      <c r="A46" s="3" t="s">
        <v>20</v>
      </c>
      <c r="B46" s="3" t="s">
        <v>21</v>
      </c>
      <c r="C46" s="3" t="s">
        <v>22</v>
      </c>
      <c r="D46" s="3" t="s">
        <v>23</v>
      </c>
      <c r="E46" s="3" t="s">
        <v>24</v>
      </c>
      <c r="F46" s="6" t="s">
        <v>17</v>
      </c>
      <c r="G46" s="3" t="s">
        <v>25</v>
      </c>
      <c r="H46" s="3" t="s">
        <v>26</v>
      </c>
      <c r="I46" s="4">
        <v>231118</v>
      </c>
      <c r="J46" s="4"/>
      <c r="K46" s="3" t="s">
        <v>27</v>
      </c>
      <c r="L46" s="3" t="s">
        <v>28</v>
      </c>
      <c r="M46" s="3" t="s">
        <v>29</v>
      </c>
    </row>
    <row r="47" spans="1:13" s="17" customFormat="1" ht="140.25" x14ac:dyDescent="0.2">
      <c r="A47" s="10" t="s">
        <v>149</v>
      </c>
      <c r="B47" s="10" t="s">
        <v>278</v>
      </c>
      <c r="C47" s="10" t="s">
        <v>22</v>
      </c>
      <c r="D47" s="10" t="s">
        <v>279</v>
      </c>
      <c r="E47" s="10" t="s">
        <v>280</v>
      </c>
      <c r="F47" s="11" t="s">
        <v>17</v>
      </c>
      <c r="G47" s="15">
        <v>41671</v>
      </c>
      <c r="H47" s="15">
        <v>42369</v>
      </c>
      <c r="I47" s="12">
        <v>425000</v>
      </c>
      <c r="J47" s="12"/>
      <c r="K47" s="10" t="s">
        <v>281</v>
      </c>
      <c r="L47" s="10" t="s">
        <v>216</v>
      </c>
      <c r="M47" s="10" t="s">
        <v>38</v>
      </c>
    </row>
    <row r="48" spans="1:13" ht="63.75" x14ac:dyDescent="0.2">
      <c r="A48" s="10" t="s">
        <v>20</v>
      </c>
      <c r="B48" s="10" t="s">
        <v>185</v>
      </c>
      <c r="C48" s="10" t="s">
        <v>22</v>
      </c>
      <c r="D48" s="10" t="s">
        <v>186</v>
      </c>
      <c r="E48" s="10" t="s">
        <v>187</v>
      </c>
      <c r="F48" s="11" t="s">
        <v>17</v>
      </c>
      <c r="G48" s="15" t="s">
        <v>188</v>
      </c>
      <c r="H48" s="15" t="s">
        <v>152</v>
      </c>
      <c r="I48" s="12">
        <v>444000</v>
      </c>
      <c r="J48" s="12"/>
      <c r="K48" s="10" t="s">
        <v>189</v>
      </c>
      <c r="L48" s="10" t="s">
        <v>59</v>
      </c>
      <c r="M48" s="10" t="s">
        <v>38</v>
      </c>
    </row>
    <row r="49" spans="1:13" x14ac:dyDescent="0.2">
      <c r="A49" s="10"/>
      <c r="B49" s="10"/>
      <c r="C49" s="10"/>
      <c r="D49" s="10"/>
      <c r="E49" s="10"/>
      <c r="F49" s="11"/>
      <c r="G49" s="15"/>
      <c r="H49" s="15"/>
      <c r="I49" s="12"/>
      <c r="J49" s="12"/>
      <c r="K49" s="10"/>
      <c r="L49" s="10"/>
      <c r="M49" s="10"/>
    </row>
    <row r="50" spans="1:13" ht="17.25" customHeight="1" x14ac:dyDescent="0.2">
      <c r="A50" s="1" t="s">
        <v>267</v>
      </c>
      <c r="B50" s="10"/>
      <c r="C50" s="10"/>
      <c r="D50" s="10"/>
      <c r="E50" s="10"/>
      <c r="F50" s="11"/>
      <c r="G50" s="15"/>
      <c r="H50" s="15"/>
      <c r="I50" s="12"/>
      <c r="J50" s="12"/>
      <c r="K50" s="10"/>
      <c r="L50" s="10"/>
      <c r="M50" s="10"/>
    </row>
    <row r="51" spans="1:13" x14ac:dyDescent="0.2">
      <c r="A51" s="10"/>
      <c r="B51" s="10"/>
      <c r="C51" s="10"/>
      <c r="D51" s="10"/>
      <c r="E51" s="10"/>
      <c r="F51" s="11"/>
      <c r="G51" s="15"/>
      <c r="H51" s="15"/>
      <c r="I51" s="12"/>
      <c r="J51" s="12"/>
      <c r="K51" s="10"/>
      <c r="L51" s="10"/>
      <c r="M51" s="10"/>
    </row>
    <row r="52" spans="1:13" x14ac:dyDescent="0.2">
      <c r="A52" s="10"/>
      <c r="B52" s="10"/>
      <c r="C52" s="10"/>
      <c r="D52" s="10"/>
      <c r="E52" s="10"/>
      <c r="F52" s="11"/>
      <c r="G52" s="15"/>
      <c r="H52" s="15"/>
      <c r="I52" s="12"/>
      <c r="J52" s="12"/>
      <c r="K52" s="10"/>
      <c r="L52" s="10"/>
      <c r="M52" s="10"/>
    </row>
    <row r="53" spans="1:13" x14ac:dyDescent="0.2">
      <c r="A53" s="10"/>
      <c r="B53" s="10"/>
      <c r="C53" s="10"/>
      <c r="D53" s="10"/>
      <c r="E53" s="10"/>
      <c r="F53" s="11"/>
      <c r="G53" s="15"/>
      <c r="H53" s="15"/>
      <c r="I53" s="12"/>
      <c r="J53" s="12"/>
      <c r="K53" s="10"/>
      <c r="L53" s="10"/>
      <c r="M53" s="10"/>
    </row>
    <row r="54" spans="1:13" x14ac:dyDescent="0.2">
      <c r="A54" s="10"/>
      <c r="B54" s="10"/>
      <c r="C54" s="10"/>
      <c r="D54" s="10"/>
      <c r="E54" s="10"/>
      <c r="F54" s="11"/>
      <c r="G54" s="15"/>
      <c r="H54" s="15"/>
      <c r="I54" s="12"/>
      <c r="J54" s="12"/>
      <c r="K54" s="10"/>
      <c r="L54" s="10"/>
      <c r="M54" s="10"/>
    </row>
    <row r="55" spans="1:13" x14ac:dyDescent="0.2">
      <c r="A55" s="10"/>
      <c r="B55" s="10"/>
      <c r="C55" s="10"/>
      <c r="D55" s="10"/>
      <c r="E55" s="10"/>
      <c r="F55" s="11"/>
      <c r="G55" s="15"/>
      <c r="H55" s="15"/>
      <c r="I55" s="12"/>
      <c r="J55" s="12"/>
      <c r="K55" s="10"/>
      <c r="L55" s="10"/>
      <c r="M55" s="10"/>
    </row>
    <row r="56" spans="1:13" x14ac:dyDescent="0.2">
      <c r="A56" s="10"/>
      <c r="B56" s="10"/>
      <c r="C56" s="10"/>
      <c r="D56" s="10"/>
      <c r="E56" s="10"/>
      <c r="F56" s="11"/>
      <c r="G56" s="18"/>
      <c r="I56" s="9"/>
      <c r="K56" s="10"/>
      <c r="L56" s="10"/>
      <c r="M56" s="10"/>
    </row>
    <row r="57" spans="1:13" x14ac:dyDescent="0.2">
      <c r="A57" s="10"/>
      <c r="B57" s="10"/>
      <c r="C57" s="10"/>
      <c r="D57" s="10"/>
      <c r="E57" s="10"/>
      <c r="F57" s="11"/>
      <c r="G57" s="13"/>
      <c r="I57" s="9"/>
      <c r="J57" s="12"/>
      <c r="K57" s="10"/>
      <c r="L57" s="10"/>
      <c r="M57" s="10"/>
    </row>
    <row r="58" spans="1:13" x14ac:dyDescent="0.2">
      <c r="A58" s="10"/>
      <c r="B58" s="10"/>
      <c r="C58" s="10"/>
      <c r="D58" s="10"/>
      <c r="E58" s="10"/>
      <c r="F58" s="11"/>
      <c r="G58" s="15"/>
      <c r="I58" s="12"/>
      <c r="J58" s="12"/>
      <c r="K58" s="10"/>
      <c r="L58" s="10"/>
      <c r="M58" s="10"/>
    </row>
    <row r="59" spans="1:13" x14ac:dyDescent="0.2">
      <c r="A59" s="10"/>
      <c r="B59" s="10"/>
      <c r="C59" s="10"/>
      <c r="D59" s="10"/>
      <c r="E59" s="10"/>
      <c r="F59" s="11"/>
      <c r="G59" s="15"/>
      <c r="I59" s="12"/>
      <c r="J59" s="12"/>
      <c r="K59" s="10"/>
      <c r="L59" s="10"/>
      <c r="M59" s="10"/>
    </row>
    <row r="60" spans="1:13" x14ac:dyDescent="0.2">
      <c r="A60" s="10"/>
      <c r="B60" s="10"/>
      <c r="C60" s="10"/>
      <c r="D60" s="10"/>
      <c r="E60" s="10"/>
      <c r="F60" s="11"/>
      <c r="G60" s="15"/>
      <c r="H60" s="15"/>
      <c r="I60" s="12"/>
      <c r="J60" s="12"/>
      <c r="K60" s="10"/>
      <c r="L60" s="10"/>
      <c r="M60" s="10"/>
    </row>
    <row r="61" spans="1:13" x14ac:dyDescent="0.2">
      <c r="A61" s="10"/>
      <c r="B61" s="10"/>
      <c r="C61" s="10"/>
      <c r="D61" s="10"/>
      <c r="E61" s="10"/>
      <c r="F61" s="11"/>
      <c r="G61" s="15"/>
      <c r="H61" s="15"/>
      <c r="I61" s="12"/>
      <c r="J61" s="12"/>
      <c r="K61" s="10"/>
      <c r="L61" s="10"/>
      <c r="M61" s="10"/>
    </row>
    <row r="62" spans="1:13" x14ac:dyDescent="0.2">
      <c r="B62" s="10"/>
      <c r="C62" s="10"/>
      <c r="D62" s="10"/>
      <c r="E62" s="10"/>
      <c r="F62" s="11"/>
      <c r="G62" s="15"/>
      <c r="H62" s="15"/>
      <c r="I62" s="12"/>
      <c r="J62" s="12"/>
      <c r="K62" s="10"/>
      <c r="L62" s="10"/>
      <c r="M62" s="10"/>
    </row>
    <row r="64" spans="1:13" x14ac:dyDescent="0.2">
      <c r="B64" s="3"/>
    </row>
  </sheetData>
  <autoFilter ref="A2:M48">
    <sortState ref="A3:M48">
      <sortCondition ref="D2:D48"/>
    </sortState>
  </autoFilter>
  <mergeCells count="1">
    <mergeCell ref="A1:M1"/>
  </mergeCells>
  <printOptions gridLines="1"/>
  <pageMargins left="0.11811023622047245" right="0" top="0.55118110236220474" bottom="0.35433070866141736" header="0.31496062992125984" footer="0.31496062992125984"/>
  <pageSetup paperSize="9" scale="70" orientation="landscape" r:id="rId1"/>
  <headerFooter>
    <oddHeader>&amp;C&amp;"Times New Roman,Regular"&amp;9IPPC Secretariat Enhancement Evaluation, final report, Annex 5, IPPC related projects&amp;R&amp;"Times New Roman,Regular"&amp;9&amp;P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pane xSplit="1" ySplit="3" topLeftCell="B4" activePane="bottomRight" state="frozen"/>
      <selection pane="topRight" activeCell="B1" sqref="B1"/>
      <selection pane="bottomLeft" activeCell="A4" sqref="A4"/>
      <selection pane="bottomRight" sqref="A1:R1"/>
    </sheetView>
  </sheetViews>
  <sheetFormatPr defaultRowHeight="12.75" x14ac:dyDescent="0.2"/>
  <cols>
    <col min="1" max="1" width="22.5703125" style="3" customWidth="1"/>
    <col min="2" max="2" width="8.7109375" style="1" customWidth="1"/>
    <col min="3" max="3" width="9.7109375" style="1" customWidth="1"/>
    <col min="4" max="4" width="10.42578125" style="1" customWidth="1"/>
    <col min="5" max="5" width="10.7109375" style="1" customWidth="1"/>
    <col min="6" max="6" width="8" style="1" customWidth="1"/>
    <col min="7" max="7" width="8.7109375" style="1" customWidth="1"/>
    <col min="8" max="8" width="9.42578125" style="1" customWidth="1"/>
    <col min="9" max="9" width="7.5703125" style="1" customWidth="1"/>
    <col min="10" max="10" width="8.7109375" style="1" customWidth="1"/>
    <col min="11" max="11" width="9.5703125" style="1" customWidth="1"/>
    <col min="12" max="12" width="7" style="1" customWidth="1"/>
    <col min="13" max="13" width="8.7109375" style="1" customWidth="1"/>
    <col min="14" max="14" width="9.5703125" style="1" customWidth="1"/>
    <col min="15" max="15" width="7.42578125" style="1" customWidth="1"/>
    <col min="16" max="16" width="8.7109375" style="1" customWidth="1"/>
    <col min="17" max="17" width="10.85546875" style="1" bestFit="1" customWidth="1"/>
    <col min="18" max="16384" width="9.140625" style="1"/>
  </cols>
  <sheetData>
    <row r="1" spans="1:19" ht="14.25" x14ac:dyDescent="0.2">
      <c r="A1" s="95" t="s">
        <v>687</v>
      </c>
      <c r="B1" s="96"/>
      <c r="C1" s="96"/>
      <c r="D1" s="96"/>
      <c r="E1" s="96"/>
      <c r="F1" s="96"/>
      <c r="G1" s="96"/>
      <c r="H1" s="96"/>
      <c r="I1" s="96"/>
      <c r="J1" s="96"/>
      <c r="K1" s="96"/>
      <c r="L1" s="96"/>
      <c r="M1" s="96"/>
      <c r="N1" s="96"/>
      <c r="O1" s="96"/>
      <c r="P1" s="96"/>
      <c r="Q1" s="96"/>
      <c r="R1" s="97"/>
    </row>
    <row r="2" spans="1:19" ht="16.5" customHeight="1" x14ac:dyDescent="0.2">
      <c r="A2" s="48" t="s">
        <v>688</v>
      </c>
      <c r="B2" s="98">
        <v>2010</v>
      </c>
      <c r="C2" s="99"/>
      <c r="D2" s="100"/>
      <c r="E2" s="98">
        <v>2011</v>
      </c>
      <c r="F2" s="99"/>
      <c r="G2" s="100"/>
      <c r="H2" s="98">
        <v>2012</v>
      </c>
      <c r="I2" s="99"/>
      <c r="J2" s="100"/>
      <c r="K2" s="98">
        <v>2013</v>
      </c>
      <c r="L2" s="99"/>
      <c r="M2" s="100"/>
      <c r="N2" s="98">
        <v>2014</v>
      </c>
      <c r="O2" s="99"/>
      <c r="P2" s="100"/>
      <c r="Q2" s="101" t="s">
        <v>689</v>
      </c>
      <c r="R2" s="102"/>
    </row>
    <row r="3" spans="1:19" ht="51" x14ac:dyDescent="0.2">
      <c r="A3" s="49"/>
      <c r="B3" s="19" t="s">
        <v>784</v>
      </c>
      <c r="C3" s="20" t="s">
        <v>690</v>
      </c>
      <c r="D3" s="21" t="s">
        <v>783</v>
      </c>
      <c r="E3" s="19" t="s">
        <v>784</v>
      </c>
      <c r="F3" s="20" t="s">
        <v>690</v>
      </c>
      <c r="G3" s="21" t="s">
        <v>783</v>
      </c>
      <c r="H3" s="19" t="s">
        <v>784</v>
      </c>
      <c r="I3" s="20" t="s">
        <v>690</v>
      </c>
      <c r="J3" s="21" t="s">
        <v>783</v>
      </c>
      <c r="K3" s="19" t="s">
        <v>784</v>
      </c>
      <c r="L3" s="20" t="s">
        <v>690</v>
      </c>
      <c r="M3" s="21" t="s">
        <v>783</v>
      </c>
      <c r="N3" s="19" t="s">
        <v>784</v>
      </c>
      <c r="O3" s="20" t="s">
        <v>690</v>
      </c>
      <c r="P3" s="21" t="s">
        <v>783</v>
      </c>
      <c r="Q3" s="19" t="s">
        <v>277</v>
      </c>
      <c r="R3" s="21" t="s">
        <v>783</v>
      </c>
    </row>
    <row r="4" spans="1:19" ht="25.5" x14ac:dyDescent="0.2">
      <c r="A4" s="50" t="s">
        <v>691</v>
      </c>
      <c r="B4" s="22"/>
      <c r="C4" s="23"/>
      <c r="D4" s="24"/>
      <c r="E4" s="22"/>
      <c r="F4" s="23"/>
      <c r="G4" s="24"/>
      <c r="H4" s="22"/>
      <c r="I4" s="23"/>
      <c r="J4" s="24"/>
      <c r="K4" s="22"/>
      <c r="L4" s="23"/>
      <c r="M4" s="24"/>
      <c r="N4" s="22"/>
      <c r="O4" s="23"/>
      <c r="P4" s="24"/>
      <c r="Q4" s="23"/>
      <c r="R4" s="24"/>
    </row>
    <row r="5" spans="1:19" x14ac:dyDescent="0.2">
      <c r="A5" s="51" t="s">
        <v>692</v>
      </c>
      <c r="B5" s="25">
        <v>428903</v>
      </c>
      <c r="C5" s="26">
        <f>B5/B7</f>
        <v>0.62884669238336943</v>
      </c>
      <c r="D5" s="27">
        <f>SUM(B5/B$30)</f>
        <v>0.1561862277411602</v>
      </c>
      <c r="E5" s="25">
        <v>428733</v>
      </c>
      <c r="F5" s="26">
        <f>E5/E7</f>
        <v>0.70037817837277117</v>
      </c>
      <c r="G5" s="27">
        <f>SUM(E5/E$30)</f>
        <v>0.15393378807386818</v>
      </c>
      <c r="H5" s="25">
        <v>397671</v>
      </c>
      <c r="I5" s="26">
        <f>H5/H7</f>
        <v>0.67283832598746263</v>
      </c>
      <c r="J5" s="27">
        <f>SUM(H5/H$30)</f>
        <v>0.13214510371173055</v>
      </c>
      <c r="K5" s="25">
        <v>449173</v>
      </c>
      <c r="L5" s="26">
        <f>K5/K7</f>
        <v>0.67287601379388862</v>
      </c>
      <c r="M5" s="27">
        <f>SUM(K5/K$30)</f>
        <v>0.14683193989335411</v>
      </c>
      <c r="N5" s="25">
        <v>414475</v>
      </c>
      <c r="O5" s="26">
        <f>N5/N7</f>
        <v>0.66650425173349803</v>
      </c>
      <c r="P5" s="27">
        <f>SUM(N5/N$30)</f>
        <v>0.14050000000000001</v>
      </c>
      <c r="Q5" s="28">
        <f>SUM(B5+E5+H5+K5+N5)</f>
        <v>2118955</v>
      </c>
      <c r="R5" s="27">
        <f>Q5/Q$30</f>
        <v>0.14563539860719016</v>
      </c>
    </row>
    <row r="6" spans="1:19" x14ac:dyDescent="0.2">
      <c r="A6" s="51" t="s">
        <v>693</v>
      </c>
      <c r="B6" s="25">
        <v>253144</v>
      </c>
      <c r="C6" s="26">
        <f>B6/B7</f>
        <v>0.37115330761663051</v>
      </c>
      <c r="D6" s="27">
        <f>SUM(B6/B$31)</f>
        <v>0.31728349259508076</v>
      </c>
      <c r="E6" s="25">
        <v>183412</v>
      </c>
      <c r="F6" s="26">
        <f>E6/E7</f>
        <v>0.29962182162722883</v>
      </c>
      <c r="G6" s="27">
        <f>SUM(E6/E$31)</f>
        <v>0.20587017109453132</v>
      </c>
      <c r="H6" s="25">
        <v>193364</v>
      </c>
      <c r="I6" s="26">
        <f>H6/H7</f>
        <v>0.32716167401253732</v>
      </c>
      <c r="J6" s="27">
        <f>SUM(H6/H$31)</f>
        <v>0.12724413179523963</v>
      </c>
      <c r="K6" s="25">
        <v>218369</v>
      </c>
      <c r="L6" s="26">
        <f>K6/K7</f>
        <v>0.32712398620611138</v>
      </c>
      <c r="M6" s="27">
        <f>SUM(K6/K$31)</f>
        <v>0.11065342420633915</v>
      </c>
      <c r="N6" s="25">
        <v>207389</v>
      </c>
      <c r="O6" s="26">
        <f>N6/N7</f>
        <v>0.33349574826650202</v>
      </c>
      <c r="P6" s="27">
        <f>SUM(N6/N$31)</f>
        <v>0.10809020433989032</v>
      </c>
      <c r="Q6" s="28">
        <f>SUM(B6+E6+H6+K6+N6)</f>
        <v>1055678</v>
      </c>
      <c r="R6" s="27">
        <f>Q6/Q$31</f>
        <v>0.14867646737802451</v>
      </c>
    </row>
    <row r="7" spans="1:19" ht="13.5" x14ac:dyDescent="0.2">
      <c r="A7" s="52" t="s">
        <v>277</v>
      </c>
      <c r="B7" s="29">
        <f>SUM(B5:B6)</f>
        <v>682047</v>
      </c>
      <c r="C7" s="30">
        <f>SUM(C5:C6)</f>
        <v>1</v>
      </c>
      <c r="D7" s="27">
        <f>B7/B32</f>
        <v>0.19245400891886674</v>
      </c>
      <c r="E7" s="29">
        <f t="shared" ref="E7:Q7" si="0">SUM(E5:E6)</f>
        <v>612145</v>
      </c>
      <c r="F7" s="30">
        <f t="shared" si="0"/>
        <v>1</v>
      </c>
      <c r="G7" s="27"/>
      <c r="H7" s="29">
        <f t="shared" si="0"/>
        <v>591035</v>
      </c>
      <c r="I7" s="30">
        <f t="shared" si="0"/>
        <v>1</v>
      </c>
      <c r="J7" s="27"/>
      <c r="K7" s="29">
        <f t="shared" si="0"/>
        <v>667542</v>
      </c>
      <c r="L7" s="30">
        <f t="shared" si="0"/>
        <v>1</v>
      </c>
      <c r="M7" s="27"/>
      <c r="N7" s="29">
        <f t="shared" si="0"/>
        <v>621864</v>
      </c>
      <c r="O7" s="30">
        <f t="shared" si="0"/>
        <v>1</v>
      </c>
      <c r="P7" s="27">
        <f>N7/N32</f>
        <v>0.12772780059260586</v>
      </c>
      <c r="Q7" s="29">
        <f t="shared" si="0"/>
        <v>3174633</v>
      </c>
      <c r="R7" s="31">
        <f>Q7/Q32</f>
        <v>0.14663276094526478</v>
      </c>
      <c r="S7" s="47"/>
    </row>
    <row r="8" spans="1:19" x14ac:dyDescent="0.2">
      <c r="A8" s="50" t="s">
        <v>694</v>
      </c>
      <c r="B8" s="22"/>
      <c r="C8" s="23"/>
      <c r="D8" s="24"/>
      <c r="E8" s="22"/>
      <c r="F8" s="23"/>
      <c r="G8" s="24"/>
      <c r="H8" s="22"/>
      <c r="I8" s="23"/>
      <c r="J8" s="24"/>
      <c r="K8" s="22"/>
      <c r="L8" s="23"/>
      <c r="M8" s="24"/>
      <c r="N8" s="22"/>
      <c r="O8" s="23"/>
      <c r="P8" s="24"/>
      <c r="Q8" s="23"/>
      <c r="R8" s="24"/>
    </row>
    <row r="9" spans="1:19" x14ac:dyDescent="0.2">
      <c r="A9" s="51" t="s">
        <v>692</v>
      </c>
      <c r="B9" s="25">
        <v>666366</v>
      </c>
      <c r="C9" s="26">
        <f>B9/B11</f>
        <v>0.84316293335459058</v>
      </c>
      <c r="D9" s="27">
        <f>SUM(B9/B$30)</f>
        <v>0.24265904373475111</v>
      </c>
      <c r="E9" s="25">
        <v>806736</v>
      </c>
      <c r="F9" s="26">
        <f>E9/E11</f>
        <v>0.92271373474793783</v>
      </c>
      <c r="G9" s="27">
        <f>SUM(E9/E$30)</f>
        <v>0.28965330043537613</v>
      </c>
      <c r="H9" s="25">
        <v>1041280</v>
      </c>
      <c r="I9" s="26">
        <f>H9/H11</f>
        <v>0.83412571324205009</v>
      </c>
      <c r="J9" s="27">
        <f>SUM(H9/H$30)</f>
        <v>0.34601480518556993</v>
      </c>
      <c r="K9" s="25">
        <v>1166354</v>
      </c>
      <c r="L9" s="26">
        <f>K9/K11</f>
        <v>0.83650741511596383</v>
      </c>
      <c r="M9" s="27">
        <f>SUM(K9/K$30)</f>
        <v>0.38127407574002253</v>
      </c>
      <c r="N9" s="25">
        <v>1152260</v>
      </c>
      <c r="O9" s="26">
        <f>N9/N11</f>
        <v>0.88423576141458071</v>
      </c>
      <c r="P9" s="27">
        <f>SUM(N9/N$30)</f>
        <v>0.39059661016949154</v>
      </c>
      <c r="Q9" s="28">
        <f>SUM(B9+E9+H9+K9+N9)</f>
        <v>4832996</v>
      </c>
      <c r="R9" s="27">
        <f>Q9/Q$30</f>
        <v>0.33217095168465383</v>
      </c>
    </row>
    <row r="10" spans="1:19" x14ac:dyDescent="0.2">
      <c r="A10" s="51" t="s">
        <v>693</v>
      </c>
      <c r="B10" s="25">
        <v>123951</v>
      </c>
      <c r="C10" s="26">
        <f>B10/B11</f>
        <v>0.15683706664540936</v>
      </c>
      <c r="D10" s="27">
        <f>SUM(B10/B$31)</f>
        <v>0.15535665941382318</v>
      </c>
      <c r="E10" s="25">
        <v>67572</v>
      </c>
      <c r="F10" s="26">
        <f>E10/E11</f>
        <v>7.7286265252062197E-2</v>
      </c>
      <c r="G10" s="27">
        <f>SUM(E10/E$31)</f>
        <v>7.5845959921922612E-2</v>
      </c>
      <c r="H10" s="25">
        <v>207069</v>
      </c>
      <c r="I10" s="26">
        <f>H10/H11</f>
        <v>0.16587428675794991</v>
      </c>
      <c r="J10" s="27">
        <f>SUM(H10/H$31)</f>
        <v>0.13626277449115903</v>
      </c>
      <c r="K10" s="25">
        <v>227960</v>
      </c>
      <c r="L10" s="26">
        <f>K10/K11</f>
        <v>0.16349258488403617</v>
      </c>
      <c r="M10" s="27">
        <f>SUM(K10/K$31)</f>
        <v>0.1155134409283235</v>
      </c>
      <c r="N10" s="25">
        <v>150854</v>
      </c>
      <c r="O10" s="26">
        <f>N10/N11</f>
        <v>0.11576423858541923</v>
      </c>
      <c r="P10" s="27">
        <f>SUM(N10/N$31)</f>
        <v>7.862441925796361E-2</v>
      </c>
      <c r="Q10" s="28">
        <f>SUM(B10+E10+H10+K10+N10)</f>
        <v>777406</v>
      </c>
      <c r="R10" s="27">
        <f>Q10/Q$31</f>
        <v>0.10948601543129678</v>
      </c>
    </row>
    <row r="11" spans="1:19" ht="13.5" x14ac:dyDescent="0.2">
      <c r="A11" s="52" t="s">
        <v>277</v>
      </c>
      <c r="B11" s="29">
        <f>SUM(B9:B10)</f>
        <v>790317</v>
      </c>
      <c r="C11" s="30">
        <f>SUM(C9:C10)</f>
        <v>1</v>
      </c>
      <c r="D11" s="31">
        <f>B11/B32</f>
        <v>0.22300468291295469</v>
      </c>
      <c r="E11" s="29">
        <f t="shared" ref="E11" si="1">SUM(E9:E10)</f>
        <v>874308</v>
      </c>
      <c r="F11" s="30">
        <f>SUM(F9:F10)</f>
        <v>1</v>
      </c>
      <c r="G11" s="31"/>
      <c r="H11" s="29">
        <f t="shared" ref="H11" si="2">SUM(H9:H10)</f>
        <v>1248349</v>
      </c>
      <c r="I11" s="30">
        <f>SUM(I9:I10)</f>
        <v>1</v>
      </c>
      <c r="J11" s="31"/>
      <c r="K11" s="29">
        <f t="shared" ref="K11" si="3">SUM(K9:K10)</f>
        <v>1394314</v>
      </c>
      <c r="L11" s="30">
        <f>SUM(L9:L10)</f>
        <v>1</v>
      </c>
      <c r="M11" s="31"/>
      <c r="N11" s="29">
        <f t="shared" ref="N11" si="4">SUM(N9:N10)</f>
        <v>1303114</v>
      </c>
      <c r="O11" s="30">
        <f>SUM(O9:O10)</f>
        <v>1</v>
      </c>
      <c r="P11" s="31">
        <f>N11/N32</f>
        <v>0.26765319288692219</v>
      </c>
      <c r="Q11" s="29">
        <f t="shared" ref="Q11" si="5">SUM(Q9:Q10)</f>
        <v>5610402</v>
      </c>
      <c r="R11" s="31">
        <f>Q11/Q32</f>
        <v>0.25913821700739437</v>
      </c>
    </row>
    <row r="12" spans="1:19" x14ac:dyDescent="0.2">
      <c r="A12" s="50" t="s">
        <v>264</v>
      </c>
      <c r="B12" s="22"/>
      <c r="C12" s="23"/>
      <c r="D12" s="24"/>
      <c r="E12" s="22"/>
      <c r="F12" s="23"/>
      <c r="G12" s="24"/>
      <c r="H12" s="22"/>
      <c r="I12" s="23"/>
      <c r="J12" s="24"/>
      <c r="K12" s="22"/>
      <c r="L12" s="23"/>
      <c r="M12" s="24"/>
      <c r="N12" s="22"/>
      <c r="O12" s="23"/>
      <c r="P12" s="24"/>
      <c r="Q12" s="23"/>
      <c r="R12" s="24"/>
    </row>
    <row r="13" spans="1:19" x14ac:dyDescent="0.2">
      <c r="A13" s="51" t="s">
        <v>692</v>
      </c>
      <c r="B13" s="25">
        <v>755592</v>
      </c>
      <c r="C13" s="26">
        <f>B13/B15</f>
        <v>0.78838980424645688</v>
      </c>
      <c r="D13" s="27">
        <f>SUM(B13/B$30)</f>
        <v>0.27515094133498413</v>
      </c>
      <c r="E13" s="25">
        <v>684825</v>
      </c>
      <c r="F13" s="26">
        <f>E13/E15</f>
        <v>0.74088879608883851</v>
      </c>
      <c r="G13" s="27">
        <f>SUM(E13/E$30)</f>
        <v>0.24588195081247949</v>
      </c>
      <c r="H13" s="25">
        <v>669198</v>
      </c>
      <c r="I13" s="26">
        <f>H13/H15</f>
        <v>0.74187504711563623</v>
      </c>
      <c r="J13" s="27">
        <f>SUM(H13/H$30)</f>
        <v>0.22237286378358656</v>
      </c>
      <c r="K13" s="25">
        <v>878118</v>
      </c>
      <c r="L13" s="26">
        <f>K13/K15</f>
        <v>0.82783918697884018</v>
      </c>
      <c r="M13" s="27">
        <f>SUM(K13/K$30)</f>
        <v>0.28705146879993304</v>
      </c>
      <c r="N13" s="25">
        <v>860479</v>
      </c>
      <c r="O13" s="26">
        <f>N13/N15</f>
        <v>0.85863293918076133</v>
      </c>
      <c r="P13" s="27">
        <f>SUM(N13/N$30)</f>
        <v>0.29168779661016947</v>
      </c>
      <c r="Q13" s="28">
        <f>SUM(B13+E13+H13+K13+N13)</f>
        <v>3848212</v>
      </c>
      <c r="R13" s="27">
        <f>Q13/Q$30</f>
        <v>0.26448692329236462</v>
      </c>
    </row>
    <row r="14" spans="1:19" x14ac:dyDescent="0.2">
      <c r="A14" s="51" t="s">
        <v>693</v>
      </c>
      <c r="B14" s="25">
        <v>202807</v>
      </c>
      <c r="C14" s="26">
        <f>B14/B15</f>
        <v>0.21161019575354315</v>
      </c>
      <c r="D14" s="27">
        <f>SUM(B14/B$31)</f>
        <v>0.25419252790005115</v>
      </c>
      <c r="E14" s="25">
        <v>239504</v>
      </c>
      <c r="F14" s="26">
        <f>E14/E15</f>
        <v>0.25911120391116149</v>
      </c>
      <c r="G14" s="27">
        <f>SUM(E14/E$31)</f>
        <v>0.26883044434292541</v>
      </c>
      <c r="H14" s="25">
        <v>232838</v>
      </c>
      <c r="I14" s="26">
        <f>H14/H15</f>
        <v>0.25812495288436382</v>
      </c>
      <c r="J14" s="27">
        <f>SUM(H14/H$31)</f>
        <v>0.15322019175720406</v>
      </c>
      <c r="K14" s="25">
        <v>182617</v>
      </c>
      <c r="L14" s="26">
        <f>K14/K15</f>
        <v>0.17216081302115985</v>
      </c>
      <c r="M14" s="27">
        <f>SUM(K14/K$31)</f>
        <v>9.2536927715422226E-2</v>
      </c>
      <c r="N14" s="25">
        <v>141671</v>
      </c>
      <c r="O14" s="26">
        <f>N14/N15</f>
        <v>0.14136706081923864</v>
      </c>
      <c r="P14" s="27">
        <f>SUM(N14/N$31)</f>
        <v>7.383828138925691E-2</v>
      </c>
      <c r="Q14" s="28">
        <f>SUM(B14+E14+H14+K14+N14)</f>
        <v>999437</v>
      </c>
      <c r="R14" s="27">
        <f>Q14/Q$31</f>
        <v>0.1407557631464241</v>
      </c>
    </row>
    <row r="15" spans="1:19" ht="13.5" x14ac:dyDescent="0.2">
      <c r="A15" s="52" t="s">
        <v>277</v>
      </c>
      <c r="B15" s="29">
        <f>SUM(B13:B14)</f>
        <v>958399</v>
      </c>
      <c r="C15" s="30">
        <f>SUM(C13:C14)</f>
        <v>1</v>
      </c>
      <c r="D15" s="31">
        <f>B15/B32</f>
        <v>0.27043257971053752</v>
      </c>
      <c r="E15" s="29">
        <f t="shared" ref="E15" si="6">SUM(E13:E14)</f>
        <v>924329</v>
      </c>
      <c r="F15" s="30">
        <f>SUM(F13:F14)</f>
        <v>1</v>
      </c>
      <c r="G15" s="31"/>
      <c r="H15" s="29">
        <f t="shared" ref="H15" si="7">SUM(H13:H14)</f>
        <v>902036</v>
      </c>
      <c r="I15" s="30">
        <f>SUM(I13:I14)</f>
        <v>1</v>
      </c>
      <c r="J15" s="31"/>
      <c r="K15" s="29">
        <f t="shared" ref="K15" si="8">SUM(K13:K14)</f>
        <v>1060735</v>
      </c>
      <c r="L15" s="30">
        <f>SUM(L13:L14)</f>
        <v>1</v>
      </c>
      <c r="M15" s="31"/>
      <c r="N15" s="29">
        <f t="shared" ref="N15" si="9">SUM(N13:N14)</f>
        <v>1002150</v>
      </c>
      <c r="O15" s="30">
        <f>SUM(O13:O14)</f>
        <v>1</v>
      </c>
      <c r="P15" s="31">
        <f>N15/N32</f>
        <v>0.20583667066091615</v>
      </c>
      <c r="Q15" s="29">
        <f t="shared" ref="Q15" si="10">SUM(Q13:Q14)</f>
        <v>4847649</v>
      </c>
      <c r="R15" s="31">
        <f>Q15/Q32</f>
        <v>0.22390750583250155</v>
      </c>
    </row>
    <row r="16" spans="1:19" x14ac:dyDescent="0.2">
      <c r="A16" s="50" t="s">
        <v>695</v>
      </c>
      <c r="B16" s="22"/>
      <c r="C16" s="23"/>
      <c r="D16" s="24"/>
      <c r="E16" s="22"/>
      <c r="F16" s="23"/>
      <c r="G16" s="24"/>
      <c r="H16" s="22"/>
      <c r="I16" s="23"/>
      <c r="J16" s="24"/>
      <c r="K16" s="22"/>
      <c r="L16" s="23"/>
      <c r="M16" s="24"/>
      <c r="N16" s="22"/>
      <c r="O16" s="23"/>
      <c r="P16" s="24"/>
      <c r="Q16" s="23"/>
      <c r="R16" s="24"/>
    </row>
    <row r="17" spans="1:19" x14ac:dyDescent="0.2">
      <c r="A17" s="51" t="s">
        <v>692</v>
      </c>
      <c r="B17" s="25">
        <v>146828</v>
      </c>
      <c r="C17" s="26">
        <f>B17/B19</f>
        <v>0.85861816905938426</v>
      </c>
      <c r="D17" s="27">
        <f>SUM(B17/B$30)</f>
        <v>5.3467827100251268E-2</v>
      </c>
      <c r="E17" s="25">
        <v>220363</v>
      </c>
      <c r="F17" s="26">
        <f>E17/E19</f>
        <v>0.77385789386814818</v>
      </c>
      <c r="G17" s="27">
        <f>SUM(E17/E$30)</f>
        <v>7.911989826143967E-2</v>
      </c>
      <c r="H17" s="25">
        <v>372139</v>
      </c>
      <c r="I17" s="26">
        <f>H17/H19</f>
        <v>0.56323509157475893</v>
      </c>
      <c r="J17" s="27">
        <f>SUM(H17/H$30)</f>
        <v>0.12366088236300783</v>
      </c>
      <c r="K17" s="25">
        <v>280850</v>
      </c>
      <c r="L17" s="26">
        <f>K17/K19</f>
        <v>0.29314478544640776</v>
      </c>
      <c r="M17" s="27">
        <f>SUM(K17/K$30)</f>
        <v>9.1808168164712711E-2</v>
      </c>
      <c r="N17" s="25">
        <v>286223</v>
      </c>
      <c r="O17" s="26">
        <f>N17/N19</f>
        <v>0.33730834953744621</v>
      </c>
      <c r="P17" s="27">
        <f>SUM(N17/N$30)</f>
        <v>9.7024745762711861E-2</v>
      </c>
      <c r="Q17" s="28">
        <f>SUM(B17+E17+H17+K17+N17)</f>
        <v>1306403</v>
      </c>
      <c r="R17" s="27">
        <f>Q17/Q$30</f>
        <v>8.9788844806345136E-2</v>
      </c>
    </row>
    <row r="18" spans="1:19" x14ac:dyDescent="0.2">
      <c r="A18" s="51" t="s">
        <v>693</v>
      </c>
      <c r="B18" s="25">
        <v>24177</v>
      </c>
      <c r="C18" s="26">
        <f>B18/B19</f>
        <v>0.14138183094061577</v>
      </c>
      <c r="D18" s="27">
        <f>SUM(B18/B$31)</f>
        <v>3.0302764436333739E-2</v>
      </c>
      <c r="E18" s="25">
        <v>64396</v>
      </c>
      <c r="F18" s="26">
        <f>E18/E19</f>
        <v>0.22614210613185184</v>
      </c>
      <c r="G18" s="27">
        <f>SUM(E18/E$31)</f>
        <v>7.2281069601789635E-2</v>
      </c>
      <c r="H18" s="25">
        <v>288578</v>
      </c>
      <c r="I18" s="26">
        <f>H18/H19</f>
        <v>0.43676490842524107</v>
      </c>
      <c r="J18" s="27">
        <f>SUM(H18/H$31)</f>
        <v>0.18990017306844428</v>
      </c>
      <c r="K18" s="25">
        <v>677209</v>
      </c>
      <c r="L18" s="26">
        <f>K18/K19</f>
        <v>0.70685521455359224</v>
      </c>
      <c r="M18" s="27">
        <f>SUM(K18/K$31)</f>
        <v>0.34315994831386659</v>
      </c>
      <c r="N18" s="25">
        <v>562327</v>
      </c>
      <c r="O18" s="26">
        <f>N18/N19</f>
        <v>0.66269165046255374</v>
      </c>
      <c r="P18" s="27">
        <f>SUM(N18/N$31)</f>
        <v>0.29308227695701078</v>
      </c>
      <c r="Q18" s="28">
        <f>SUM(B18+E18+H18+K18+N18)</f>
        <v>1616687</v>
      </c>
      <c r="R18" s="27">
        <f>Q18/Q$31</f>
        <v>0.22768619978438154</v>
      </c>
    </row>
    <row r="19" spans="1:19" ht="13.5" x14ac:dyDescent="0.2">
      <c r="A19" s="52" t="s">
        <v>277</v>
      </c>
      <c r="B19" s="29">
        <f>SUM(B17:B18)</f>
        <v>171005</v>
      </c>
      <c r="C19" s="30">
        <f>SUM(C17:C18)</f>
        <v>1</v>
      </c>
      <c r="D19" s="31">
        <f>B19/B32</f>
        <v>4.8252683165780082E-2</v>
      </c>
      <c r="E19" s="29">
        <f t="shared" ref="E19" si="11">SUM(E17:E18)</f>
        <v>284759</v>
      </c>
      <c r="F19" s="30">
        <f>SUM(F17:F18)</f>
        <v>1</v>
      </c>
      <c r="G19" s="31"/>
      <c r="H19" s="29">
        <f t="shared" ref="H19" si="12">SUM(H17:H18)</f>
        <v>660717</v>
      </c>
      <c r="I19" s="30">
        <f>SUM(I17:I18)</f>
        <v>1</v>
      </c>
      <c r="J19" s="31"/>
      <c r="K19" s="29">
        <f t="shared" ref="K19" si="13">SUM(K17:K18)</f>
        <v>958059</v>
      </c>
      <c r="L19" s="30">
        <f>SUM(L17:L18)</f>
        <v>1</v>
      </c>
      <c r="M19" s="31"/>
      <c r="N19" s="29">
        <f t="shared" ref="N19" si="14">SUM(N17:N18)</f>
        <v>848550</v>
      </c>
      <c r="O19" s="30">
        <f>SUM(O17:O18)</f>
        <v>1</v>
      </c>
      <c r="P19" s="31">
        <f>N19/N32</f>
        <v>0.17428798771573159</v>
      </c>
      <c r="Q19" s="29">
        <f t="shared" ref="Q19" si="15">SUM(Q17:Q18)</f>
        <v>2923090</v>
      </c>
      <c r="R19" s="31">
        <f>Q19/Q32</f>
        <v>0.13501427005625344</v>
      </c>
      <c r="S19" s="47"/>
    </row>
    <row r="20" spans="1:19" x14ac:dyDescent="0.2">
      <c r="A20" s="50" t="s">
        <v>266</v>
      </c>
      <c r="B20" s="22"/>
      <c r="C20" s="23"/>
      <c r="D20" s="24"/>
      <c r="E20" s="22"/>
      <c r="F20" s="23"/>
      <c r="G20" s="24"/>
      <c r="H20" s="22"/>
      <c r="I20" s="23"/>
      <c r="J20" s="24"/>
      <c r="K20" s="22"/>
      <c r="L20" s="23"/>
      <c r="M20" s="24"/>
      <c r="N20" s="22"/>
      <c r="O20" s="23"/>
      <c r="P20" s="24"/>
      <c r="Q20" s="23"/>
      <c r="R20" s="24"/>
    </row>
    <row r="21" spans="1:19" x14ac:dyDescent="0.2">
      <c r="A21" s="51" t="s">
        <v>692</v>
      </c>
      <c r="B21" s="25">
        <v>14271</v>
      </c>
      <c r="C21" s="26">
        <f>B21/B23</f>
        <v>7.3874489463140403E-2</v>
      </c>
      <c r="D21" s="27">
        <f>SUM(B21/B$30)</f>
        <v>5.1968245875969555E-3</v>
      </c>
      <c r="E21" s="25">
        <v>12594</v>
      </c>
      <c r="F21" s="26">
        <f>E21/E23</f>
        <v>3.7913293736208491E-2</v>
      </c>
      <c r="G21" s="27">
        <f>SUM(E21/E$30)</f>
        <v>4.52179358015897E-3</v>
      </c>
      <c r="H21" s="25">
        <v>90645</v>
      </c>
      <c r="I21" s="26">
        <f>H21/H23</f>
        <v>0.13739170238694307</v>
      </c>
      <c r="J21" s="27">
        <f>SUM(H21/H$30)</f>
        <v>3.012111249236131E-2</v>
      </c>
      <c r="K21" s="25">
        <v>42935</v>
      </c>
      <c r="L21" s="26">
        <f>K21/K23</f>
        <v>6.3808475001969164E-2</v>
      </c>
      <c r="M21" s="27">
        <f>SUM(K21/K$30)</f>
        <v>1.4035192095965605E-2</v>
      </c>
      <c r="N21" s="25">
        <v>21218</v>
      </c>
      <c r="O21" s="26">
        <f>N21/N23</f>
        <v>2.7486307367853794E-2</v>
      </c>
      <c r="P21" s="27">
        <f>SUM(N21/N$30)</f>
        <v>7.1925423728813557E-3</v>
      </c>
      <c r="Q21" s="28">
        <f>SUM(B21+E21+H21+K21+N21)</f>
        <v>181663</v>
      </c>
      <c r="R21" s="27">
        <f>Q21/Q$30</f>
        <v>1.2485665536633854E-2</v>
      </c>
    </row>
    <row r="22" spans="1:19" x14ac:dyDescent="0.2">
      <c r="A22" s="51" t="s">
        <v>693</v>
      </c>
      <c r="B22" s="25">
        <v>178908</v>
      </c>
      <c r="C22" s="26">
        <f>B22/B23</f>
        <v>0.92612551053685954</v>
      </c>
      <c r="D22" s="27">
        <f>SUM(B22/B$31)</f>
        <v>0.22423820076004453</v>
      </c>
      <c r="E22" s="25">
        <v>319585</v>
      </c>
      <c r="F22" s="26">
        <f>E22/E23</f>
        <v>0.96208670626379156</v>
      </c>
      <c r="G22" s="27">
        <f>SUM(E22/E$31)</f>
        <v>0.35871708846338185</v>
      </c>
      <c r="H22" s="25">
        <v>569111</v>
      </c>
      <c r="I22" s="26">
        <f>H22/H23</f>
        <v>0.86260829761305691</v>
      </c>
      <c r="J22" s="27">
        <f>SUM(H22/H$31)</f>
        <v>0.3745062942953219</v>
      </c>
      <c r="K22" s="25">
        <v>629938</v>
      </c>
      <c r="L22" s="26">
        <f>K22/K23</f>
        <v>0.93619152499803082</v>
      </c>
      <c r="M22" s="27">
        <f>SUM(K22/K$31)</f>
        <v>0.31920646583394563</v>
      </c>
      <c r="N22" s="25">
        <v>750730</v>
      </c>
      <c r="O22" s="26">
        <f>N22/N23</f>
        <v>0.97251369263214615</v>
      </c>
      <c r="P22" s="27">
        <f>SUM(N22/N$31)</f>
        <v>0.39127706437702031</v>
      </c>
      <c r="Q22" s="28">
        <f>SUM(B22+E22+H22+K22+N22)</f>
        <v>2448272</v>
      </c>
      <c r="R22" s="27">
        <f>Q22/Q$31</f>
        <v>0.34480251756741248</v>
      </c>
      <c r="S22" s="56"/>
    </row>
    <row r="23" spans="1:19" ht="13.5" x14ac:dyDescent="0.2">
      <c r="A23" s="52" t="s">
        <v>277</v>
      </c>
      <c r="B23" s="29">
        <f>SUM(B21:B22)</f>
        <v>193179</v>
      </c>
      <c r="C23" s="30">
        <f>SUM(C21:C22)</f>
        <v>1</v>
      </c>
      <c r="D23" s="31">
        <f>B23/B32</f>
        <v>5.4509546979808962E-2</v>
      </c>
      <c r="E23" s="29">
        <f t="shared" ref="E23" si="16">SUM(E21:E22)</f>
        <v>332179</v>
      </c>
      <c r="F23" s="30">
        <f>SUM(F21:F22)</f>
        <v>1</v>
      </c>
      <c r="G23" s="31"/>
      <c r="H23" s="29">
        <f t="shared" ref="H23" si="17">SUM(H21:H22)</f>
        <v>659756</v>
      </c>
      <c r="I23" s="30">
        <f>SUM(I21:I22)</f>
        <v>1</v>
      </c>
      <c r="J23" s="31"/>
      <c r="K23" s="29">
        <f t="shared" ref="K23" si="18">SUM(K21:K22)</f>
        <v>672873</v>
      </c>
      <c r="L23" s="30">
        <f>SUM(L21:L22)</f>
        <v>1</v>
      </c>
      <c r="M23" s="31"/>
      <c r="N23" s="29">
        <f t="shared" ref="N23" si="19">SUM(N21:N22)</f>
        <v>771948</v>
      </c>
      <c r="O23" s="30">
        <f>SUM(O21:O22)</f>
        <v>1</v>
      </c>
      <c r="P23" s="31">
        <f>N23/N32</f>
        <v>0.15855431446724833</v>
      </c>
      <c r="Q23" s="29">
        <f t="shared" ref="Q23" si="20">SUM(Q21:Q22)</f>
        <v>2629935</v>
      </c>
      <c r="R23" s="31">
        <f>Q23/Q32</f>
        <v>0.12147376725328091</v>
      </c>
    </row>
    <row r="24" spans="1:19" ht="25.5" x14ac:dyDescent="0.2">
      <c r="A24" s="50" t="s">
        <v>265</v>
      </c>
      <c r="B24" s="22"/>
      <c r="C24" s="23"/>
      <c r="D24" s="24"/>
      <c r="E24" s="22"/>
      <c r="F24" s="23"/>
      <c r="G24" s="24"/>
      <c r="H24" s="22"/>
      <c r="I24" s="23"/>
      <c r="J24" s="24"/>
      <c r="K24" s="22"/>
      <c r="L24" s="23"/>
      <c r="M24" s="24"/>
      <c r="N24" s="22"/>
      <c r="O24" s="23"/>
      <c r="P24" s="24"/>
      <c r="Q24" s="23"/>
      <c r="R24" s="24"/>
    </row>
    <row r="25" spans="1:19" x14ac:dyDescent="0.2">
      <c r="A25" s="51" t="s">
        <v>692</v>
      </c>
      <c r="B25" s="25">
        <v>205802</v>
      </c>
      <c r="C25" s="26">
        <f>B25/B27</f>
        <v>0.93265295949026339</v>
      </c>
      <c r="D25" s="27">
        <f>SUM(B25/B$30)</f>
        <v>7.4943374239831037E-2</v>
      </c>
      <c r="E25" s="25">
        <v>201252</v>
      </c>
      <c r="F25" s="26">
        <f>E25/E27</f>
        <v>0.92447196523560593</v>
      </c>
      <c r="G25" s="27">
        <f>SUM(E25/E$30)</f>
        <v>7.2258218325722809E-2</v>
      </c>
      <c r="H25" s="25">
        <v>222197</v>
      </c>
      <c r="I25" s="26">
        <f>H25/H27</f>
        <v>0.8857163357476272</v>
      </c>
      <c r="J25" s="27">
        <f>SUM(H25/H$30)</f>
        <v>7.3835521346629227E-2</v>
      </c>
      <c r="K25" s="25">
        <v>219734</v>
      </c>
      <c r="L25" s="26">
        <f>K25/K27</f>
        <v>0.8546934742950939</v>
      </c>
      <c r="M25" s="27">
        <f>SUM(K25/K$30)</f>
        <v>7.1829717014438257E-2</v>
      </c>
      <c r="N25" s="25">
        <v>215345</v>
      </c>
      <c r="O25" s="26">
        <f>N25/N27</f>
        <v>0.67077311238474957</v>
      </c>
      <c r="P25" s="27">
        <f>SUM(N25/N$30)</f>
        <v>7.2998305084745765E-2</v>
      </c>
      <c r="Q25" s="28">
        <f>SUM(B25+E25+H25+K25+N25)</f>
        <v>1064330</v>
      </c>
      <c r="R25" s="27">
        <f>Q25/Q$30</f>
        <v>7.3151210761715421E-2</v>
      </c>
    </row>
    <row r="26" spans="1:19" x14ac:dyDescent="0.2">
      <c r="A26" s="51" t="s">
        <v>693</v>
      </c>
      <c r="B26" s="25">
        <v>14861</v>
      </c>
      <c r="C26" s="26">
        <f>B26/B27</f>
        <v>6.7347040509736569E-2</v>
      </c>
      <c r="D26" s="27">
        <f>SUM(B26/B$31)</f>
        <v>1.8626354894666654E-2</v>
      </c>
      <c r="E26" s="25">
        <v>16442</v>
      </c>
      <c r="F26" s="26">
        <f>E26/E27</f>
        <v>7.5528034764394056E-2</v>
      </c>
      <c r="G26" s="27">
        <f>SUM(E26/E$31)</f>
        <v>1.8455266575449176E-2</v>
      </c>
      <c r="H26" s="25">
        <v>28670</v>
      </c>
      <c r="I26" s="26">
        <f>H26/H27</f>
        <v>0.11428366425237277</v>
      </c>
      <c r="J26" s="27">
        <f>SUM(H26/H$31)</f>
        <v>1.8866434592631102E-2</v>
      </c>
      <c r="K26" s="25">
        <v>37357</v>
      </c>
      <c r="L26" s="26">
        <f>K26/K27</f>
        <v>0.14530652570490604</v>
      </c>
      <c r="M26" s="27">
        <f>SUM(K26/K$31)</f>
        <v>1.8929793002102915E-2</v>
      </c>
      <c r="N26" s="25">
        <v>105695</v>
      </c>
      <c r="O26" s="26">
        <f>N26/N27</f>
        <v>0.32922688761525043</v>
      </c>
      <c r="P26" s="27">
        <f>SUM(N26/N$31)</f>
        <v>5.5087753678858126E-2</v>
      </c>
      <c r="Q26" s="28">
        <f>SUM(B26+E26+H26+K26+N26)</f>
        <v>203025</v>
      </c>
      <c r="R26" s="27">
        <f>Q26/Q$31</f>
        <v>2.8593036692460605E-2</v>
      </c>
    </row>
    <row r="27" spans="1:19" ht="13.5" x14ac:dyDescent="0.2">
      <c r="A27" s="52" t="s">
        <v>277</v>
      </c>
      <c r="B27" s="29">
        <f>SUM(B25:B26)</f>
        <v>220663</v>
      </c>
      <c r="C27" s="30">
        <f>SUM(C25:C26)</f>
        <v>1</v>
      </c>
      <c r="D27" s="31">
        <f>B27/B32</f>
        <v>6.2264739776091524E-2</v>
      </c>
      <c r="E27" s="29">
        <f t="shared" ref="E27" si="21">SUM(E25:E26)</f>
        <v>217694</v>
      </c>
      <c r="F27" s="30">
        <f>SUM(F25:F26)</f>
        <v>1</v>
      </c>
      <c r="G27" s="31"/>
      <c r="H27" s="29">
        <f t="shared" ref="H27" si="22">SUM(H25:H26)</f>
        <v>250867</v>
      </c>
      <c r="I27" s="30">
        <f>SUM(I25:I26)</f>
        <v>1</v>
      </c>
      <c r="J27" s="31"/>
      <c r="K27" s="29">
        <f t="shared" ref="K27" si="23">SUM(K25:K26)</f>
        <v>257091</v>
      </c>
      <c r="L27" s="30">
        <f>SUM(L25:L26)</f>
        <v>1</v>
      </c>
      <c r="M27" s="31"/>
      <c r="N27" s="29">
        <f t="shared" ref="N27" si="24">SUM(N25:N26)</f>
        <v>321040</v>
      </c>
      <c r="O27" s="30">
        <f>SUM(O25:O26)</f>
        <v>1</v>
      </c>
      <c r="P27" s="31">
        <f>N27/N32</f>
        <v>6.5940033676575888E-2</v>
      </c>
      <c r="Q27" s="29">
        <f t="shared" ref="Q27" si="25">SUM(Q25:Q26)</f>
        <v>1267355</v>
      </c>
      <c r="R27" s="31">
        <f>Q27/Q32</f>
        <v>5.8537715303717326E-2</v>
      </c>
    </row>
    <row r="28" spans="1:19" ht="25.5" x14ac:dyDescent="0.2">
      <c r="A28" s="53" t="s">
        <v>696</v>
      </c>
      <c r="B28" s="32">
        <v>528338</v>
      </c>
      <c r="C28" s="33"/>
      <c r="D28" s="27">
        <f>SUM(B28/B$30)</f>
        <v>0.1923957612614253</v>
      </c>
      <c r="E28" s="32">
        <v>430675</v>
      </c>
      <c r="F28" s="33"/>
      <c r="G28" s="27">
        <f>SUM(E28/E$30)</f>
        <v>0.15463105051095477</v>
      </c>
      <c r="H28" s="32">
        <v>216221</v>
      </c>
      <c r="I28" s="33"/>
      <c r="J28" s="27">
        <f>SUM(H28/H$30)</f>
        <v>7.184971111711462E-2</v>
      </c>
      <c r="K28" s="32">
        <v>21932</v>
      </c>
      <c r="L28" s="33"/>
      <c r="M28" s="27">
        <f>SUM(K28/K$30)</f>
        <v>7.1694382915737202E-3</v>
      </c>
      <c r="N28" s="32"/>
      <c r="O28" s="33"/>
      <c r="P28" s="27">
        <f>SUM(N28/N$30)</f>
        <v>0</v>
      </c>
      <c r="Q28" s="28">
        <f>SUM(B28+E28+H28+K28+N28)</f>
        <v>1197166</v>
      </c>
      <c r="R28" s="27">
        <f>Q28/Q32</f>
        <v>5.5295763601587604E-2</v>
      </c>
    </row>
    <row r="29" spans="1:19" x14ac:dyDescent="0.2">
      <c r="A29" s="50" t="s">
        <v>697</v>
      </c>
      <c r="B29" s="22"/>
      <c r="C29" s="23"/>
      <c r="D29" s="24"/>
      <c r="E29" s="22"/>
      <c r="F29" s="23"/>
      <c r="G29" s="24"/>
      <c r="H29" s="22"/>
      <c r="I29" s="23"/>
      <c r="J29" s="24"/>
      <c r="K29" s="22"/>
      <c r="L29" s="23"/>
      <c r="M29" s="24"/>
      <c r="N29" s="22"/>
      <c r="O29" s="23"/>
      <c r="P29" s="24"/>
      <c r="Q29" s="34"/>
      <c r="R29" s="24"/>
    </row>
    <row r="30" spans="1:19" x14ac:dyDescent="0.2">
      <c r="A30" s="54" t="s">
        <v>698</v>
      </c>
      <c r="B30" s="35">
        <f>SUM(B5+B9+B13+B17+B21+B25+B28)</f>
        <v>2746100</v>
      </c>
      <c r="C30" s="36">
        <f>B30/B32</f>
        <v>0.77487028590712959</v>
      </c>
      <c r="D30" s="37"/>
      <c r="E30" s="35">
        <f>SUM(E5+E9+E13+E17+E21+E25+E28)</f>
        <v>2785178</v>
      </c>
      <c r="F30" s="36">
        <f>E30/E32</f>
        <v>0.7576470537029979</v>
      </c>
      <c r="G30" s="37"/>
      <c r="H30" s="35">
        <f>SUM(H5+H9+H13+H17+H21+H25+H28)</f>
        <v>3009351</v>
      </c>
      <c r="I30" s="36">
        <f>H30/H32</f>
        <v>0.66446536207592832</v>
      </c>
      <c r="J30" s="37"/>
      <c r="K30" s="35">
        <f>SUM(K5+K9+K13+K17+K21+K25+K28)</f>
        <v>3059096</v>
      </c>
      <c r="L30" s="36">
        <f>K30/K32</f>
        <v>0.60786250140584908</v>
      </c>
      <c r="M30" s="37"/>
      <c r="N30" s="35">
        <f>SUM(N5+N9+N13+N17+N21+N25+N28)</f>
        <v>2950000</v>
      </c>
      <c r="O30" s="36">
        <f>N30/N32</f>
        <v>0.60591546021025056</v>
      </c>
      <c r="P30" s="37"/>
      <c r="Q30" s="38">
        <f>SUM(B30+E30+H30+K30+N30)</f>
        <v>14549725</v>
      </c>
      <c r="R30" s="37">
        <f>Q30/Q32</f>
        <v>0.67203558576513966</v>
      </c>
    </row>
    <row r="31" spans="1:19" x14ac:dyDescent="0.2">
      <c r="A31" s="51" t="s">
        <v>699</v>
      </c>
      <c r="B31" s="25">
        <f>SUM(B6+B10+B14+B18+B22+B26)</f>
        <v>797848</v>
      </c>
      <c r="C31" s="39">
        <f>B31/B32</f>
        <v>0.22512971409287044</v>
      </c>
      <c r="D31" s="40"/>
      <c r="E31" s="25">
        <f>SUM(E6+E10+E14+E18+E22+E26)</f>
        <v>890911</v>
      </c>
      <c r="F31" s="39">
        <f>E31/E32</f>
        <v>0.24235294629700205</v>
      </c>
      <c r="G31" s="40"/>
      <c r="H31" s="25">
        <f>SUM(H6+H10+H14+H18+H22+H26)</f>
        <v>1519630</v>
      </c>
      <c r="I31" s="39">
        <f>H31/H32</f>
        <v>0.33553463792407168</v>
      </c>
      <c r="J31" s="40"/>
      <c r="K31" s="25">
        <f>SUM(K6+K10+K14+K18+K22+K26)</f>
        <v>1973450</v>
      </c>
      <c r="L31" s="39">
        <f>K31/K32</f>
        <v>0.39213749859415098</v>
      </c>
      <c r="M31" s="40"/>
      <c r="N31" s="25">
        <f>SUM(N6+N10+N14+N18+N22+N26)</f>
        <v>1918666</v>
      </c>
      <c r="O31" s="39">
        <f>N31/N32</f>
        <v>0.39408453978974939</v>
      </c>
      <c r="P31" s="40"/>
      <c r="Q31" s="28">
        <f>SUM(B31+E31+H31+K31+N31)</f>
        <v>7100505</v>
      </c>
      <c r="R31" s="40">
        <f>Q31/Q32</f>
        <v>0.32796441423486034</v>
      </c>
    </row>
    <row r="32" spans="1:19" x14ac:dyDescent="0.2">
      <c r="A32" s="55" t="s">
        <v>700</v>
      </c>
      <c r="B32" s="41">
        <f>SUM(B30:B31)</f>
        <v>3543948</v>
      </c>
      <c r="C32" s="30">
        <f>SUM(C30:C31)</f>
        <v>1</v>
      </c>
      <c r="D32" s="31"/>
      <c r="E32" s="41">
        <f>SUM(E30:E31)</f>
        <v>3676089</v>
      </c>
      <c r="F32" s="30">
        <f>SUM(F30:F31)</f>
        <v>1</v>
      </c>
      <c r="G32" s="31"/>
      <c r="H32" s="41">
        <f>SUM(H30:H31)</f>
        <v>4528981</v>
      </c>
      <c r="I32" s="30">
        <f>SUM(I30:I31)</f>
        <v>1</v>
      </c>
      <c r="J32" s="31"/>
      <c r="K32" s="41">
        <f>SUM(K30:K31)</f>
        <v>5032546</v>
      </c>
      <c r="L32" s="30">
        <f>SUM(L30:L31)</f>
        <v>1</v>
      </c>
      <c r="M32" s="31"/>
      <c r="N32" s="41">
        <f>SUM(N30:N31)</f>
        <v>4868666</v>
      </c>
      <c r="O32" s="30">
        <f>SUM(O30:O31)</f>
        <v>1</v>
      </c>
      <c r="P32" s="31"/>
      <c r="Q32" s="29">
        <f t="shared" ref="Q32" si="26">SUM(Q30:Q31)</f>
        <v>21650230</v>
      </c>
      <c r="R32" s="31">
        <f>SUM(R30:R31)</f>
        <v>1</v>
      </c>
    </row>
    <row r="34" spans="1:14" x14ac:dyDescent="0.2">
      <c r="A34" s="1" t="s">
        <v>701</v>
      </c>
      <c r="N34" s="56"/>
    </row>
    <row r="35" spans="1:14" x14ac:dyDescent="0.2">
      <c r="A35" s="1" t="s">
        <v>702</v>
      </c>
    </row>
    <row r="36" spans="1:14" x14ac:dyDescent="0.2">
      <c r="A36" s="1" t="s">
        <v>703</v>
      </c>
    </row>
    <row r="37" spans="1:14" x14ac:dyDescent="0.2">
      <c r="A37" s="1" t="s">
        <v>704</v>
      </c>
    </row>
  </sheetData>
  <mergeCells count="7">
    <mergeCell ref="A1:R1"/>
    <mergeCell ref="B2:D2"/>
    <mergeCell ref="E2:G2"/>
    <mergeCell ref="H2:J2"/>
    <mergeCell ref="K2:M2"/>
    <mergeCell ref="N2:P2"/>
    <mergeCell ref="Q2:R2"/>
  </mergeCells>
  <printOptions gridLines="1"/>
  <pageMargins left="0.11811023622047245" right="0" top="0.74803149606299213" bottom="0.55118110236220474" header="0.31496062992125984" footer="0.31496062992125984"/>
  <pageSetup paperSize="9" scale="70" orientation="landscape" r:id="rId1"/>
  <headerFooter>
    <oddHeader>&amp;C&amp;"Times New Roman,Regular"&amp;9IPPC Secretariat Enhancement Evaluation, final report, Annex 5, IPPC Secretariat expenditures&amp;R&amp;"Times New Roman,Regular"&amp;9&amp;P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workbookViewId="0">
      <selection sqref="A1:E1"/>
    </sheetView>
  </sheetViews>
  <sheetFormatPr defaultColWidth="23.85546875" defaultRowHeight="15" x14ac:dyDescent="0.2"/>
  <cols>
    <col min="1" max="1" width="9.140625" style="68" customWidth="1"/>
    <col min="2" max="2" width="23.85546875" style="81"/>
    <col min="3" max="3" width="32.140625" style="62" customWidth="1"/>
    <col min="4" max="4" width="16" style="81" customWidth="1"/>
    <col min="5" max="5" width="29.85546875" style="62" customWidth="1"/>
    <col min="6" max="16384" width="23.85546875" style="68"/>
  </cols>
  <sheetData>
    <row r="1" spans="1:6" x14ac:dyDescent="0.2">
      <c r="A1" s="107" t="s">
        <v>797</v>
      </c>
      <c r="B1" s="108"/>
      <c r="C1" s="108"/>
      <c r="D1" s="108"/>
      <c r="E1" s="109"/>
      <c r="F1" s="66"/>
    </row>
    <row r="2" spans="1:6" x14ac:dyDescent="0.2">
      <c r="A2" s="69" t="s">
        <v>276</v>
      </c>
      <c r="B2" s="70" t="s">
        <v>283</v>
      </c>
      <c r="C2" s="70" t="s">
        <v>284</v>
      </c>
      <c r="D2" s="70" t="s">
        <v>285</v>
      </c>
      <c r="E2" s="71" t="s">
        <v>286</v>
      </c>
    </row>
    <row r="3" spans="1:6" ht="38.25" customHeight="1" x14ac:dyDescent="0.2">
      <c r="A3" s="110" t="s">
        <v>795</v>
      </c>
      <c r="B3" s="104" t="s">
        <v>681</v>
      </c>
      <c r="C3" s="104" t="s">
        <v>682</v>
      </c>
      <c r="D3" s="111">
        <v>41654</v>
      </c>
      <c r="E3" s="112" t="s">
        <v>409</v>
      </c>
    </row>
    <row r="4" spans="1:6" ht="38.25" customHeight="1" x14ac:dyDescent="0.2">
      <c r="A4" s="110" t="s">
        <v>795</v>
      </c>
      <c r="B4" s="104" t="s">
        <v>677</v>
      </c>
      <c r="C4" s="104" t="s">
        <v>678</v>
      </c>
      <c r="D4" s="111">
        <v>41654</v>
      </c>
      <c r="E4" s="112" t="s">
        <v>409</v>
      </c>
    </row>
    <row r="5" spans="1:6" ht="38.25" customHeight="1" x14ac:dyDescent="0.2">
      <c r="A5" s="110" t="s">
        <v>795</v>
      </c>
      <c r="B5" s="104" t="s">
        <v>679</v>
      </c>
      <c r="C5" s="104" t="s">
        <v>680</v>
      </c>
      <c r="D5" s="111">
        <v>41654</v>
      </c>
      <c r="E5" s="112" t="s">
        <v>409</v>
      </c>
    </row>
    <row r="6" spans="1:6" ht="12.75" customHeight="1" x14ac:dyDescent="0.2">
      <c r="A6" s="110" t="s">
        <v>795</v>
      </c>
      <c r="B6" s="104" t="s">
        <v>675</v>
      </c>
      <c r="C6" s="104" t="s">
        <v>676</v>
      </c>
      <c r="D6" s="111">
        <v>41654</v>
      </c>
      <c r="E6" s="112" t="s">
        <v>409</v>
      </c>
    </row>
    <row r="7" spans="1:6" ht="25.5" customHeight="1" x14ac:dyDescent="0.2">
      <c r="A7" s="110" t="s">
        <v>795</v>
      </c>
      <c r="B7" s="104" t="s">
        <v>669</v>
      </c>
      <c r="C7" s="104" t="s">
        <v>670</v>
      </c>
      <c r="D7" s="111">
        <v>41654</v>
      </c>
      <c r="E7" s="112" t="s">
        <v>409</v>
      </c>
    </row>
    <row r="8" spans="1:6" ht="38.25" customHeight="1" x14ac:dyDescent="0.2">
      <c r="A8" s="110" t="s">
        <v>795</v>
      </c>
      <c r="B8" s="104" t="s">
        <v>671</v>
      </c>
      <c r="C8" s="104" t="s">
        <v>672</v>
      </c>
      <c r="D8" s="111">
        <v>41654</v>
      </c>
      <c r="E8" s="112" t="s">
        <v>409</v>
      </c>
    </row>
    <row r="9" spans="1:6" ht="18" customHeight="1" x14ac:dyDescent="0.2">
      <c r="A9" s="110" t="s">
        <v>795</v>
      </c>
      <c r="B9" s="104" t="s">
        <v>665</v>
      </c>
      <c r="C9" s="104" t="s">
        <v>666</v>
      </c>
      <c r="D9" s="111">
        <v>41654</v>
      </c>
      <c r="E9" s="112" t="s">
        <v>409</v>
      </c>
    </row>
    <row r="10" spans="1:6" ht="15" customHeight="1" x14ac:dyDescent="0.2">
      <c r="A10" s="110" t="s">
        <v>795</v>
      </c>
      <c r="B10" s="104" t="s">
        <v>673</v>
      </c>
      <c r="C10" s="104" t="s">
        <v>674</v>
      </c>
      <c r="D10" s="111">
        <v>41654</v>
      </c>
      <c r="E10" s="112" t="s">
        <v>409</v>
      </c>
    </row>
    <row r="11" spans="1:6" ht="14.25" customHeight="1" x14ac:dyDescent="0.2">
      <c r="A11" s="110" t="s">
        <v>795</v>
      </c>
      <c r="B11" s="104" t="s">
        <v>667</v>
      </c>
      <c r="C11" s="104" t="s">
        <v>668</v>
      </c>
      <c r="D11" s="111">
        <v>41654</v>
      </c>
      <c r="E11" s="112" t="s">
        <v>409</v>
      </c>
    </row>
    <row r="12" spans="1:6" ht="38.25" customHeight="1" x14ac:dyDescent="0.2">
      <c r="A12" s="110" t="s">
        <v>795</v>
      </c>
      <c r="B12" s="104" t="s">
        <v>663</v>
      </c>
      <c r="C12" s="104" t="s">
        <v>664</v>
      </c>
      <c r="D12" s="111">
        <v>41654</v>
      </c>
      <c r="E12" s="112" t="s">
        <v>409</v>
      </c>
    </row>
    <row r="13" spans="1:6" ht="14.25" customHeight="1" x14ac:dyDescent="0.2">
      <c r="A13" s="110" t="s">
        <v>795</v>
      </c>
      <c r="B13" s="104" t="s">
        <v>655</v>
      </c>
      <c r="C13" s="104" t="s">
        <v>656</v>
      </c>
      <c r="D13" s="111">
        <v>41655</v>
      </c>
      <c r="E13" s="112" t="s">
        <v>409</v>
      </c>
    </row>
    <row r="14" spans="1:6" ht="15" customHeight="1" x14ac:dyDescent="0.2">
      <c r="A14" s="110" t="s">
        <v>795</v>
      </c>
      <c r="B14" s="104" t="s">
        <v>659</v>
      </c>
      <c r="C14" s="104" t="s">
        <v>660</v>
      </c>
      <c r="D14" s="111">
        <v>41655</v>
      </c>
      <c r="E14" s="112" t="s">
        <v>409</v>
      </c>
    </row>
    <row r="15" spans="1:6" ht="14.25" customHeight="1" x14ac:dyDescent="0.2">
      <c r="A15" s="110" t="s">
        <v>795</v>
      </c>
      <c r="B15" s="104" t="s">
        <v>657</v>
      </c>
      <c r="C15" s="104" t="s">
        <v>658</v>
      </c>
      <c r="D15" s="111">
        <v>41655</v>
      </c>
      <c r="E15" s="112" t="s">
        <v>409</v>
      </c>
    </row>
    <row r="16" spans="1:6" ht="15.75" customHeight="1" x14ac:dyDescent="0.2">
      <c r="A16" s="110" t="s">
        <v>795</v>
      </c>
      <c r="B16" s="104" t="s">
        <v>661</v>
      </c>
      <c r="C16" s="104" t="s">
        <v>662</v>
      </c>
      <c r="D16" s="111">
        <v>41655</v>
      </c>
      <c r="E16" s="112" t="s">
        <v>409</v>
      </c>
    </row>
    <row r="17" spans="1:5" ht="13.5" customHeight="1" x14ac:dyDescent="0.2">
      <c r="A17" s="110" t="s">
        <v>795</v>
      </c>
      <c r="B17" s="104" t="s">
        <v>653</v>
      </c>
      <c r="C17" s="104" t="s">
        <v>654</v>
      </c>
      <c r="D17" s="111">
        <v>41655</v>
      </c>
      <c r="E17" s="112" t="s">
        <v>409</v>
      </c>
    </row>
    <row r="18" spans="1:5" ht="25.5" customHeight="1" x14ac:dyDescent="0.2">
      <c r="A18" s="110" t="s">
        <v>795</v>
      </c>
      <c r="B18" s="104" t="s">
        <v>652</v>
      </c>
      <c r="C18" s="104" t="s">
        <v>540</v>
      </c>
      <c r="D18" s="111">
        <v>41657</v>
      </c>
      <c r="E18" s="112" t="s">
        <v>409</v>
      </c>
    </row>
    <row r="19" spans="1:5" ht="15" customHeight="1" x14ac:dyDescent="0.2">
      <c r="A19" s="110" t="s">
        <v>795</v>
      </c>
      <c r="B19" s="104" t="s">
        <v>650</v>
      </c>
      <c r="C19" s="104" t="s">
        <v>651</v>
      </c>
      <c r="D19" s="111">
        <v>41661</v>
      </c>
      <c r="E19" s="112" t="s">
        <v>409</v>
      </c>
    </row>
    <row r="20" spans="1:5" ht="15" customHeight="1" x14ac:dyDescent="0.2">
      <c r="A20" s="110" t="s">
        <v>795</v>
      </c>
      <c r="B20" s="104" t="s">
        <v>648</v>
      </c>
      <c r="C20" s="104" t="s">
        <v>649</v>
      </c>
      <c r="D20" s="111">
        <v>41662</v>
      </c>
      <c r="E20" s="112" t="s">
        <v>409</v>
      </c>
    </row>
    <row r="21" spans="1:5" ht="25.5" customHeight="1" x14ac:dyDescent="0.2">
      <c r="A21" s="110" t="s">
        <v>795</v>
      </c>
      <c r="B21" s="104" t="s">
        <v>645</v>
      </c>
      <c r="C21" s="104" t="s">
        <v>292</v>
      </c>
      <c r="D21" s="111">
        <v>41662</v>
      </c>
      <c r="E21" s="112" t="s">
        <v>409</v>
      </c>
    </row>
    <row r="22" spans="1:5" ht="25.5" customHeight="1" x14ac:dyDescent="0.2">
      <c r="A22" s="110" t="s">
        <v>795</v>
      </c>
      <c r="B22" s="104" t="s">
        <v>641</v>
      </c>
      <c r="C22" s="104" t="s">
        <v>642</v>
      </c>
      <c r="D22" s="111">
        <v>41662</v>
      </c>
      <c r="E22" s="112" t="s">
        <v>409</v>
      </c>
    </row>
    <row r="23" spans="1:5" ht="25.5" customHeight="1" x14ac:dyDescent="0.2">
      <c r="A23" s="110" t="s">
        <v>795</v>
      </c>
      <c r="B23" s="104" t="s">
        <v>646</v>
      </c>
      <c r="C23" s="104" t="s">
        <v>647</v>
      </c>
      <c r="D23" s="111">
        <v>41662</v>
      </c>
      <c r="E23" s="112" t="s">
        <v>409</v>
      </c>
    </row>
    <row r="24" spans="1:5" ht="38.25" customHeight="1" x14ac:dyDescent="0.2">
      <c r="A24" s="110" t="s">
        <v>795</v>
      </c>
      <c r="B24" s="104" t="s">
        <v>643</v>
      </c>
      <c r="C24" s="104" t="s">
        <v>644</v>
      </c>
      <c r="D24" s="111">
        <v>41662</v>
      </c>
      <c r="E24" s="112" t="s">
        <v>409</v>
      </c>
    </row>
    <row r="25" spans="1:5" ht="15" customHeight="1" x14ac:dyDescent="0.2">
      <c r="A25" s="110" t="s">
        <v>795</v>
      </c>
      <c r="B25" s="104" t="s">
        <v>639</v>
      </c>
      <c r="C25" s="104" t="s">
        <v>640</v>
      </c>
      <c r="D25" s="111">
        <v>41666</v>
      </c>
      <c r="E25" s="112" t="s">
        <v>409</v>
      </c>
    </row>
    <row r="26" spans="1:5" ht="38.25" customHeight="1" x14ac:dyDescent="0.2">
      <c r="A26" s="110" t="s">
        <v>795</v>
      </c>
      <c r="B26" s="104" t="s">
        <v>637</v>
      </c>
      <c r="C26" s="104" t="s">
        <v>638</v>
      </c>
      <c r="D26" s="111">
        <v>41667</v>
      </c>
      <c r="E26" s="112" t="s">
        <v>409</v>
      </c>
    </row>
    <row r="27" spans="1:5" ht="25.5" customHeight="1" x14ac:dyDescent="0.2">
      <c r="A27" s="110" t="s">
        <v>795</v>
      </c>
      <c r="B27" s="104" t="s">
        <v>635</v>
      </c>
      <c r="C27" s="104" t="s">
        <v>636</v>
      </c>
      <c r="D27" s="111">
        <v>41668</v>
      </c>
      <c r="E27" s="112" t="s">
        <v>409</v>
      </c>
    </row>
    <row r="28" spans="1:5" ht="25.5" customHeight="1" x14ac:dyDescent="0.2">
      <c r="A28" s="110" t="s">
        <v>795</v>
      </c>
      <c r="B28" s="104" t="s">
        <v>633</v>
      </c>
      <c r="C28" s="104" t="s">
        <v>634</v>
      </c>
      <c r="D28" s="111">
        <v>41669</v>
      </c>
      <c r="E28" s="112" t="s">
        <v>409</v>
      </c>
    </row>
    <row r="29" spans="1:5" ht="25.5" customHeight="1" x14ac:dyDescent="0.2">
      <c r="A29" s="110" t="s">
        <v>795</v>
      </c>
      <c r="B29" s="104" t="s">
        <v>632</v>
      </c>
      <c r="C29" s="104" t="s">
        <v>486</v>
      </c>
      <c r="D29" s="111">
        <v>41673</v>
      </c>
      <c r="E29" s="112" t="s">
        <v>409</v>
      </c>
    </row>
    <row r="30" spans="1:5" ht="15" customHeight="1" x14ac:dyDescent="0.2">
      <c r="A30" s="110" t="s">
        <v>795</v>
      </c>
      <c r="B30" s="104" t="s">
        <v>630</v>
      </c>
      <c r="C30" s="104" t="s">
        <v>631</v>
      </c>
      <c r="D30" s="111">
        <v>41673</v>
      </c>
      <c r="E30" s="112" t="s">
        <v>409</v>
      </c>
    </row>
    <row r="31" spans="1:5" ht="25.5" customHeight="1" x14ac:dyDescent="0.2">
      <c r="A31" s="110" t="s">
        <v>795</v>
      </c>
      <c r="B31" s="104" t="s">
        <v>628</v>
      </c>
      <c r="C31" s="104" t="s">
        <v>629</v>
      </c>
      <c r="D31" s="111">
        <v>41680</v>
      </c>
      <c r="E31" s="112" t="s">
        <v>409</v>
      </c>
    </row>
    <row r="32" spans="1:5" ht="25.5" customHeight="1" x14ac:dyDescent="0.2">
      <c r="A32" s="110" t="s">
        <v>795</v>
      </c>
      <c r="B32" s="104" t="s">
        <v>626</v>
      </c>
      <c r="C32" s="104" t="s">
        <v>627</v>
      </c>
      <c r="D32" s="111">
        <v>41689</v>
      </c>
      <c r="E32" s="112" t="s">
        <v>409</v>
      </c>
    </row>
    <row r="33" spans="1:5" ht="25.5" customHeight="1" x14ac:dyDescent="0.2">
      <c r="A33" s="110" t="s">
        <v>795</v>
      </c>
      <c r="B33" s="113" t="s">
        <v>624</v>
      </c>
      <c r="C33" s="104" t="s">
        <v>625</v>
      </c>
      <c r="D33" s="111">
        <v>41698</v>
      </c>
      <c r="E33" s="112" t="s">
        <v>409</v>
      </c>
    </row>
    <row r="34" spans="1:5" ht="25.5" customHeight="1" x14ac:dyDescent="0.2">
      <c r="A34" s="110" t="s">
        <v>429</v>
      </c>
      <c r="B34" s="113" t="s">
        <v>796</v>
      </c>
      <c r="C34" s="104" t="s">
        <v>309</v>
      </c>
      <c r="D34" s="111">
        <v>41221</v>
      </c>
      <c r="E34" s="112" t="s">
        <v>409</v>
      </c>
    </row>
    <row r="35" spans="1:5" ht="25.5" customHeight="1" x14ac:dyDescent="0.2">
      <c r="A35" s="110" t="s">
        <v>429</v>
      </c>
      <c r="B35" s="113" t="s">
        <v>545</v>
      </c>
      <c r="C35" s="104" t="s">
        <v>546</v>
      </c>
      <c r="D35" s="111">
        <v>41292</v>
      </c>
      <c r="E35" s="112" t="s">
        <v>409</v>
      </c>
    </row>
    <row r="36" spans="1:5" ht="25.5" customHeight="1" x14ac:dyDescent="0.2">
      <c r="A36" s="110" t="s">
        <v>429</v>
      </c>
      <c r="B36" s="113" t="s">
        <v>541</v>
      </c>
      <c r="C36" s="104" t="s">
        <v>542</v>
      </c>
      <c r="D36" s="111">
        <v>41292</v>
      </c>
      <c r="E36" s="112" t="s">
        <v>409</v>
      </c>
    </row>
    <row r="37" spans="1:5" ht="15" customHeight="1" x14ac:dyDescent="0.2">
      <c r="A37" s="110" t="s">
        <v>429</v>
      </c>
      <c r="B37" s="113" t="s">
        <v>547</v>
      </c>
      <c r="C37" s="104" t="s">
        <v>548</v>
      </c>
      <c r="D37" s="111">
        <v>41292</v>
      </c>
      <c r="E37" s="112" t="s">
        <v>409</v>
      </c>
    </row>
    <row r="38" spans="1:5" ht="15" customHeight="1" x14ac:dyDescent="0.2">
      <c r="A38" s="110" t="s">
        <v>429</v>
      </c>
      <c r="B38" s="114"/>
      <c r="C38" s="104" t="s">
        <v>543</v>
      </c>
      <c r="D38" s="111">
        <v>41292</v>
      </c>
      <c r="E38" s="112" t="s">
        <v>409</v>
      </c>
    </row>
    <row r="39" spans="1:5" ht="25.5" customHeight="1" x14ac:dyDescent="0.2">
      <c r="A39" s="110" t="s">
        <v>429</v>
      </c>
      <c r="B39" s="113"/>
      <c r="C39" s="104" t="s">
        <v>544</v>
      </c>
      <c r="D39" s="111">
        <v>41292</v>
      </c>
      <c r="E39" s="112" t="s">
        <v>409</v>
      </c>
    </row>
    <row r="40" spans="1:5" ht="15" customHeight="1" x14ac:dyDescent="0.2">
      <c r="A40" s="110" t="s">
        <v>429</v>
      </c>
      <c r="B40" s="113"/>
      <c r="C40" s="104" t="s">
        <v>549</v>
      </c>
      <c r="D40" s="111">
        <v>41292</v>
      </c>
      <c r="E40" s="112" t="s">
        <v>409</v>
      </c>
    </row>
    <row r="41" spans="1:5" ht="25.5" customHeight="1" x14ac:dyDescent="0.2">
      <c r="A41" s="110" t="s">
        <v>429</v>
      </c>
      <c r="B41" s="113" t="s">
        <v>539</v>
      </c>
      <c r="C41" s="104" t="s">
        <v>540</v>
      </c>
      <c r="D41" s="111">
        <v>41299</v>
      </c>
      <c r="E41" s="112" t="s">
        <v>409</v>
      </c>
    </row>
    <row r="42" spans="1:5" ht="25.5" customHeight="1" x14ac:dyDescent="0.2">
      <c r="A42" s="110" t="s">
        <v>429</v>
      </c>
      <c r="B42" s="113" t="s">
        <v>537</v>
      </c>
      <c r="C42" s="104" t="s">
        <v>538</v>
      </c>
      <c r="D42" s="111">
        <v>41304</v>
      </c>
      <c r="E42" s="112" t="s">
        <v>409</v>
      </c>
    </row>
    <row r="43" spans="1:5" ht="15" customHeight="1" x14ac:dyDescent="0.2">
      <c r="A43" s="110" t="s">
        <v>429</v>
      </c>
      <c r="B43" s="113" t="s">
        <v>535</v>
      </c>
      <c r="C43" s="104" t="s">
        <v>536</v>
      </c>
      <c r="D43" s="111">
        <v>41306</v>
      </c>
      <c r="E43" s="112" t="s">
        <v>409</v>
      </c>
    </row>
    <row r="44" spans="1:5" ht="25.5" customHeight="1" x14ac:dyDescent="0.2">
      <c r="A44" s="110" t="s">
        <v>429</v>
      </c>
      <c r="B44" s="113" t="s">
        <v>533</v>
      </c>
      <c r="C44" s="104" t="s">
        <v>534</v>
      </c>
      <c r="D44" s="111">
        <v>41306</v>
      </c>
      <c r="E44" s="112" t="s">
        <v>409</v>
      </c>
    </row>
    <row r="45" spans="1:5" ht="25.5" customHeight="1" x14ac:dyDescent="0.2">
      <c r="A45" s="110" t="s">
        <v>429</v>
      </c>
      <c r="B45" s="113" t="s">
        <v>529</v>
      </c>
      <c r="C45" s="104" t="s">
        <v>530</v>
      </c>
      <c r="D45" s="111">
        <v>41317</v>
      </c>
      <c r="E45" s="112" t="s">
        <v>409</v>
      </c>
    </row>
    <row r="46" spans="1:5" ht="25.5" customHeight="1" x14ac:dyDescent="0.2">
      <c r="A46" s="110" t="s">
        <v>429</v>
      </c>
      <c r="B46" s="113" t="s">
        <v>531</v>
      </c>
      <c r="C46" s="104" t="s">
        <v>532</v>
      </c>
      <c r="D46" s="111">
        <v>41317</v>
      </c>
      <c r="E46" s="112" t="s">
        <v>409</v>
      </c>
    </row>
    <row r="47" spans="1:5" ht="25.5" customHeight="1" x14ac:dyDescent="0.2">
      <c r="A47" s="110" t="s">
        <v>429</v>
      </c>
      <c r="B47" s="113" t="s">
        <v>526</v>
      </c>
      <c r="C47" s="104" t="s">
        <v>342</v>
      </c>
      <c r="D47" s="111">
        <v>41319</v>
      </c>
      <c r="E47" s="112" t="s">
        <v>409</v>
      </c>
    </row>
    <row r="48" spans="1:5" ht="25.5" customHeight="1" x14ac:dyDescent="0.2">
      <c r="A48" s="110" t="s">
        <v>429</v>
      </c>
      <c r="B48" s="113" t="s">
        <v>527</v>
      </c>
      <c r="C48" s="104" t="s">
        <v>528</v>
      </c>
      <c r="D48" s="111">
        <v>41319</v>
      </c>
      <c r="E48" s="112" t="s">
        <v>409</v>
      </c>
    </row>
    <row r="49" spans="1:5" ht="25.5" customHeight="1" x14ac:dyDescent="0.2">
      <c r="A49" s="110" t="s">
        <v>429</v>
      </c>
      <c r="B49" s="113"/>
      <c r="C49" s="104" t="s">
        <v>525</v>
      </c>
      <c r="D49" s="111">
        <v>41319</v>
      </c>
      <c r="E49" s="112" t="s">
        <v>409</v>
      </c>
    </row>
    <row r="50" spans="1:5" ht="25.5" customHeight="1" x14ac:dyDescent="0.2">
      <c r="A50" s="110" t="s">
        <v>429</v>
      </c>
      <c r="B50" s="113" t="s">
        <v>523</v>
      </c>
      <c r="C50" s="104" t="s">
        <v>524</v>
      </c>
      <c r="D50" s="111">
        <v>41323</v>
      </c>
      <c r="E50" s="112" t="s">
        <v>409</v>
      </c>
    </row>
    <row r="51" spans="1:5" ht="15" customHeight="1" x14ac:dyDescent="0.2">
      <c r="A51" s="110" t="s">
        <v>429</v>
      </c>
      <c r="B51" s="113" t="s">
        <v>521</v>
      </c>
      <c r="C51" s="104" t="s">
        <v>522</v>
      </c>
      <c r="D51" s="111">
        <v>41323</v>
      </c>
      <c r="E51" s="112" t="s">
        <v>409</v>
      </c>
    </row>
    <row r="52" spans="1:5" ht="25.5" customHeight="1" x14ac:dyDescent="0.2">
      <c r="A52" s="110" t="s">
        <v>429</v>
      </c>
      <c r="B52" s="113" t="s">
        <v>519</v>
      </c>
      <c r="C52" s="104" t="s">
        <v>520</v>
      </c>
      <c r="D52" s="111">
        <v>41324</v>
      </c>
      <c r="E52" s="112" t="s">
        <v>409</v>
      </c>
    </row>
    <row r="53" spans="1:5" ht="25.5" customHeight="1" x14ac:dyDescent="0.2">
      <c r="A53" s="110" t="s">
        <v>429</v>
      </c>
      <c r="B53" s="113" t="s">
        <v>517</v>
      </c>
      <c r="C53" s="104" t="s">
        <v>518</v>
      </c>
      <c r="D53" s="111">
        <v>41325</v>
      </c>
      <c r="E53" s="112" t="s">
        <v>409</v>
      </c>
    </row>
    <row r="54" spans="1:5" ht="15" customHeight="1" x14ac:dyDescent="0.2">
      <c r="A54" s="110" t="s">
        <v>429</v>
      </c>
      <c r="B54" s="113" t="s">
        <v>513</v>
      </c>
      <c r="C54" s="104" t="s">
        <v>514</v>
      </c>
      <c r="D54" s="111">
        <v>41326</v>
      </c>
      <c r="E54" s="112" t="s">
        <v>409</v>
      </c>
    </row>
    <row r="55" spans="1:5" ht="15" customHeight="1" x14ac:dyDescent="0.2">
      <c r="A55" s="110" t="s">
        <v>429</v>
      </c>
      <c r="B55" s="113" t="s">
        <v>515</v>
      </c>
      <c r="C55" s="104" t="s">
        <v>516</v>
      </c>
      <c r="D55" s="111">
        <v>41326</v>
      </c>
      <c r="E55" s="112" t="s">
        <v>409</v>
      </c>
    </row>
    <row r="56" spans="1:5" ht="25.5" customHeight="1" x14ac:dyDescent="0.2">
      <c r="A56" s="110" t="s">
        <v>429</v>
      </c>
      <c r="B56" s="113" t="s">
        <v>509</v>
      </c>
      <c r="C56" s="104" t="s">
        <v>510</v>
      </c>
      <c r="D56" s="111">
        <v>41327</v>
      </c>
      <c r="E56" s="112" t="s">
        <v>409</v>
      </c>
    </row>
    <row r="57" spans="1:5" ht="25.5" customHeight="1" x14ac:dyDescent="0.2">
      <c r="A57" s="110" t="s">
        <v>429</v>
      </c>
      <c r="B57" s="113" t="s">
        <v>511</v>
      </c>
      <c r="C57" s="104" t="s">
        <v>512</v>
      </c>
      <c r="D57" s="111">
        <v>41327</v>
      </c>
      <c r="E57" s="112" t="s">
        <v>409</v>
      </c>
    </row>
    <row r="58" spans="1:5" ht="15" customHeight="1" x14ac:dyDescent="0.2">
      <c r="A58" s="110" t="s">
        <v>429</v>
      </c>
      <c r="B58" s="113" t="s">
        <v>505</v>
      </c>
      <c r="C58" s="104" t="s">
        <v>506</v>
      </c>
      <c r="D58" s="111">
        <v>41330</v>
      </c>
      <c r="E58" s="112" t="s">
        <v>409</v>
      </c>
    </row>
    <row r="59" spans="1:5" ht="15" customHeight="1" x14ac:dyDescent="0.2">
      <c r="A59" s="110" t="s">
        <v>429</v>
      </c>
      <c r="B59" s="113" t="s">
        <v>503</v>
      </c>
      <c r="C59" s="104" t="s">
        <v>504</v>
      </c>
      <c r="D59" s="111">
        <v>41330</v>
      </c>
      <c r="E59" s="112" t="s">
        <v>409</v>
      </c>
    </row>
    <row r="60" spans="1:5" ht="25.5" customHeight="1" x14ac:dyDescent="0.2">
      <c r="A60" s="110" t="s">
        <v>429</v>
      </c>
      <c r="B60" s="113" t="s">
        <v>507</v>
      </c>
      <c r="C60" s="104" t="s">
        <v>508</v>
      </c>
      <c r="D60" s="111">
        <v>41330</v>
      </c>
      <c r="E60" s="112" t="s">
        <v>409</v>
      </c>
    </row>
    <row r="61" spans="1:5" ht="25.5" customHeight="1" x14ac:dyDescent="0.2">
      <c r="A61" s="110" t="s">
        <v>429</v>
      </c>
      <c r="B61" s="113" t="s">
        <v>501</v>
      </c>
      <c r="C61" s="104" t="s">
        <v>502</v>
      </c>
      <c r="D61" s="111">
        <v>41331</v>
      </c>
      <c r="E61" s="112" t="s">
        <v>409</v>
      </c>
    </row>
    <row r="62" spans="1:5" ht="25.5" customHeight="1" x14ac:dyDescent="0.2">
      <c r="A62" s="110" t="s">
        <v>429</v>
      </c>
      <c r="B62" s="113" t="s">
        <v>496</v>
      </c>
      <c r="C62" s="104" t="s">
        <v>497</v>
      </c>
      <c r="D62" s="111">
        <v>41333</v>
      </c>
      <c r="E62" s="112" t="s">
        <v>409</v>
      </c>
    </row>
    <row r="63" spans="1:5" ht="25.5" customHeight="1" x14ac:dyDescent="0.2">
      <c r="A63" s="110" t="s">
        <v>429</v>
      </c>
      <c r="B63" s="113" t="s">
        <v>499</v>
      </c>
      <c r="C63" s="104" t="s">
        <v>500</v>
      </c>
      <c r="D63" s="111">
        <v>41333</v>
      </c>
      <c r="E63" s="112" t="s">
        <v>409</v>
      </c>
    </row>
    <row r="64" spans="1:5" ht="25.5" customHeight="1" x14ac:dyDescent="0.2">
      <c r="A64" s="110" t="s">
        <v>429</v>
      </c>
      <c r="B64" s="113" t="s">
        <v>495</v>
      </c>
      <c r="C64" s="104" t="s">
        <v>336</v>
      </c>
      <c r="D64" s="111">
        <v>41334</v>
      </c>
      <c r="E64" s="112" t="s">
        <v>409</v>
      </c>
    </row>
    <row r="65" spans="1:5" ht="38.25" x14ac:dyDescent="0.2">
      <c r="A65" s="110" t="s">
        <v>429</v>
      </c>
      <c r="B65" s="113" t="s">
        <v>493</v>
      </c>
      <c r="C65" s="104" t="s">
        <v>494</v>
      </c>
      <c r="D65" s="111">
        <v>41338</v>
      </c>
      <c r="E65" s="112" t="s">
        <v>409</v>
      </c>
    </row>
    <row r="66" spans="1:5" x14ac:dyDescent="0.2">
      <c r="A66" s="110" t="s">
        <v>429</v>
      </c>
      <c r="B66" s="113" t="s">
        <v>492</v>
      </c>
      <c r="C66" s="104" t="s">
        <v>364</v>
      </c>
      <c r="D66" s="111">
        <v>41339</v>
      </c>
      <c r="E66" s="112" t="s">
        <v>409</v>
      </c>
    </row>
    <row r="67" spans="1:5" x14ac:dyDescent="0.2">
      <c r="A67" s="110" t="s">
        <v>429</v>
      </c>
      <c r="B67" s="113" t="s">
        <v>498</v>
      </c>
      <c r="C67" s="104" t="s">
        <v>431</v>
      </c>
      <c r="D67" s="113"/>
      <c r="E67" s="112" t="s">
        <v>409</v>
      </c>
    </row>
    <row r="68" spans="1:5" ht="38.25" x14ac:dyDescent="0.2">
      <c r="A68" s="110" t="s">
        <v>287</v>
      </c>
      <c r="B68" s="104" t="s">
        <v>425</v>
      </c>
      <c r="C68" s="104" t="s">
        <v>296</v>
      </c>
      <c r="D68" s="115">
        <v>40933</v>
      </c>
      <c r="E68" s="112" t="s">
        <v>409</v>
      </c>
    </row>
    <row r="69" spans="1:5" ht="38.25" x14ac:dyDescent="0.2">
      <c r="A69" s="110" t="s">
        <v>287</v>
      </c>
      <c r="B69" s="104" t="s">
        <v>428</v>
      </c>
      <c r="C69" s="104" t="s">
        <v>294</v>
      </c>
      <c r="D69" s="115">
        <v>40933</v>
      </c>
      <c r="E69" s="112" t="s">
        <v>409</v>
      </c>
    </row>
    <row r="70" spans="1:5" ht="25.5" x14ac:dyDescent="0.2">
      <c r="A70" s="110" t="s">
        <v>287</v>
      </c>
      <c r="B70" s="104" t="s">
        <v>424</v>
      </c>
      <c r="C70" s="104" t="s">
        <v>302</v>
      </c>
      <c r="D70" s="115">
        <v>40933</v>
      </c>
      <c r="E70" s="112" t="s">
        <v>409</v>
      </c>
    </row>
    <row r="71" spans="1:5" ht="25.5" x14ac:dyDescent="0.2">
      <c r="A71" s="110" t="s">
        <v>287</v>
      </c>
      <c r="B71" s="104" t="s">
        <v>426</v>
      </c>
      <c r="C71" s="104" t="s">
        <v>427</v>
      </c>
      <c r="D71" s="115">
        <v>40933</v>
      </c>
      <c r="E71" s="112" t="s">
        <v>409</v>
      </c>
    </row>
    <row r="72" spans="1:5" ht="25.5" x14ac:dyDescent="0.2">
      <c r="A72" s="110" t="s">
        <v>287</v>
      </c>
      <c r="B72" s="104" t="s">
        <v>422</v>
      </c>
      <c r="C72" s="104" t="s">
        <v>423</v>
      </c>
      <c r="D72" s="115">
        <v>40938</v>
      </c>
      <c r="E72" s="112" t="s">
        <v>409</v>
      </c>
    </row>
    <row r="73" spans="1:5" ht="25.5" x14ac:dyDescent="0.2">
      <c r="A73" s="110" t="s">
        <v>287</v>
      </c>
      <c r="B73" s="104" t="s">
        <v>420</v>
      </c>
      <c r="C73" s="104" t="s">
        <v>421</v>
      </c>
      <c r="D73" s="115">
        <v>40938</v>
      </c>
      <c r="E73" s="112" t="s">
        <v>409</v>
      </c>
    </row>
    <row r="74" spans="1:5" ht="25.5" x14ac:dyDescent="0.2">
      <c r="A74" s="110" t="s">
        <v>287</v>
      </c>
      <c r="B74" s="104" t="s">
        <v>412</v>
      </c>
      <c r="C74" s="104" t="s">
        <v>413</v>
      </c>
      <c r="D74" s="115">
        <v>40940</v>
      </c>
      <c r="E74" s="112" t="s">
        <v>409</v>
      </c>
    </row>
    <row r="75" spans="1:5" ht="38.25" x14ac:dyDescent="0.2">
      <c r="A75" s="110" t="s">
        <v>287</v>
      </c>
      <c r="B75" s="104" t="s">
        <v>416</v>
      </c>
      <c r="C75" s="104" t="s">
        <v>417</v>
      </c>
      <c r="D75" s="115">
        <v>40940</v>
      </c>
      <c r="E75" s="112" t="s">
        <v>409</v>
      </c>
    </row>
    <row r="76" spans="1:5" ht="38.25" x14ac:dyDescent="0.2">
      <c r="A76" s="110" t="s">
        <v>287</v>
      </c>
      <c r="B76" s="104" t="s">
        <v>410</v>
      </c>
      <c r="C76" s="104" t="s">
        <v>411</v>
      </c>
      <c r="D76" s="115">
        <v>40940</v>
      </c>
      <c r="E76" s="112" t="s">
        <v>409</v>
      </c>
    </row>
    <row r="77" spans="1:5" ht="38.25" x14ac:dyDescent="0.2">
      <c r="A77" s="110" t="s">
        <v>287</v>
      </c>
      <c r="B77" s="104" t="s">
        <v>418</v>
      </c>
      <c r="C77" s="104" t="s">
        <v>419</v>
      </c>
      <c r="D77" s="115">
        <v>40940</v>
      </c>
      <c r="E77" s="112" t="s">
        <v>409</v>
      </c>
    </row>
    <row r="78" spans="1:5" ht="51" x14ac:dyDescent="0.2">
      <c r="A78" s="110" t="s">
        <v>287</v>
      </c>
      <c r="B78" s="104" t="s">
        <v>414</v>
      </c>
      <c r="C78" s="104" t="s">
        <v>415</v>
      </c>
      <c r="D78" s="115">
        <v>40940</v>
      </c>
      <c r="E78" s="112" t="s">
        <v>409</v>
      </c>
    </row>
    <row r="79" spans="1:5" ht="38.25" x14ac:dyDescent="0.2">
      <c r="A79" s="110" t="s">
        <v>287</v>
      </c>
      <c r="B79" s="104" t="s">
        <v>407</v>
      </c>
      <c r="C79" s="104" t="s">
        <v>408</v>
      </c>
      <c r="D79" s="115">
        <v>40954</v>
      </c>
      <c r="E79" s="112" t="s">
        <v>409</v>
      </c>
    </row>
    <row r="80" spans="1:5" x14ac:dyDescent="0.2">
      <c r="A80" s="72" t="s">
        <v>429</v>
      </c>
      <c r="B80" s="78" t="s">
        <v>498</v>
      </c>
      <c r="C80" s="78" t="s">
        <v>431</v>
      </c>
      <c r="D80" s="78"/>
      <c r="E80" s="84" t="s">
        <v>409</v>
      </c>
    </row>
    <row r="81" spans="1:5" ht="38.25" x14ac:dyDescent="0.2">
      <c r="A81" s="110" t="s">
        <v>287</v>
      </c>
      <c r="B81" s="104" t="s">
        <v>372</v>
      </c>
      <c r="C81" s="116" t="s">
        <v>373</v>
      </c>
      <c r="D81" s="115">
        <v>40977</v>
      </c>
      <c r="E81" s="117" t="s">
        <v>367</v>
      </c>
    </row>
    <row r="82" spans="1:5" ht="25.5" x14ac:dyDescent="0.2">
      <c r="A82" s="110" t="s">
        <v>287</v>
      </c>
      <c r="B82" s="104" t="s">
        <v>378</v>
      </c>
      <c r="C82" s="116" t="s">
        <v>379</v>
      </c>
      <c r="D82" s="115">
        <v>40977</v>
      </c>
      <c r="E82" s="117" t="s">
        <v>367</v>
      </c>
    </row>
    <row r="83" spans="1:5" ht="25.5" x14ac:dyDescent="0.2">
      <c r="A83" s="110" t="s">
        <v>287</v>
      </c>
      <c r="B83" s="104" t="s">
        <v>376</v>
      </c>
      <c r="C83" s="116" t="s">
        <v>377</v>
      </c>
      <c r="D83" s="115">
        <v>40977</v>
      </c>
      <c r="E83" s="117" t="s">
        <v>367</v>
      </c>
    </row>
    <row r="84" spans="1:5" x14ac:dyDescent="0.2">
      <c r="A84" s="110" t="s">
        <v>795</v>
      </c>
      <c r="B84" s="113" t="s">
        <v>622</v>
      </c>
      <c r="C84" s="104" t="s">
        <v>623</v>
      </c>
      <c r="D84" s="111">
        <v>41715</v>
      </c>
      <c r="E84" s="117" t="s">
        <v>367</v>
      </c>
    </row>
    <row r="85" spans="1:5" ht="25.5" x14ac:dyDescent="0.2">
      <c r="A85" s="110" t="s">
        <v>795</v>
      </c>
      <c r="B85" s="113" t="s">
        <v>620</v>
      </c>
      <c r="C85" s="104" t="s">
        <v>621</v>
      </c>
      <c r="D85" s="111">
        <v>41716</v>
      </c>
      <c r="E85" s="117" t="s">
        <v>367</v>
      </c>
    </row>
    <row r="86" spans="1:5" x14ac:dyDescent="0.2">
      <c r="A86" s="110" t="s">
        <v>795</v>
      </c>
      <c r="B86" s="113" t="s">
        <v>618</v>
      </c>
      <c r="C86" s="104" t="s">
        <v>619</v>
      </c>
      <c r="D86" s="111">
        <v>41717</v>
      </c>
      <c r="E86" s="117" t="s">
        <v>367</v>
      </c>
    </row>
    <row r="87" spans="1:5" x14ac:dyDescent="0.2">
      <c r="A87" s="110" t="s">
        <v>795</v>
      </c>
      <c r="B87" s="113" t="s">
        <v>617</v>
      </c>
      <c r="C87" s="104" t="s">
        <v>263</v>
      </c>
      <c r="D87" s="111">
        <v>41719</v>
      </c>
      <c r="E87" s="117" t="s">
        <v>367</v>
      </c>
    </row>
    <row r="88" spans="1:5" ht="25.5" x14ac:dyDescent="0.2">
      <c r="A88" s="110" t="s">
        <v>795</v>
      </c>
      <c r="B88" s="113" t="s">
        <v>615</v>
      </c>
      <c r="C88" s="104" t="s">
        <v>616</v>
      </c>
      <c r="D88" s="111">
        <v>41719</v>
      </c>
      <c r="E88" s="117" t="s">
        <v>367</v>
      </c>
    </row>
    <row r="89" spans="1:5" ht="25.5" x14ac:dyDescent="0.2">
      <c r="A89" s="110" t="s">
        <v>429</v>
      </c>
      <c r="B89" s="113" t="s">
        <v>448</v>
      </c>
      <c r="C89" s="104" t="s">
        <v>491</v>
      </c>
      <c r="D89" s="111">
        <v>41355</v>
      </c>
      <c r="E89" s="117" t="s">
        <v>367</v>
      </c>
    </row>
    <row r="90" spans="1:5" ht="15" customHeight="1" x14ac:dyDescent="0.2">
      <c r="A90" s="110" t="s">
        <v>429</v>
      </c>
      <c r="B90" s="113" t="s">
        <v>489</v>
      </c>
      <c r="C90" s="104" t="s">
        <v>490</v>
      </c>
      <c r="D90" s="111">
        <v>41359</v>
      </c>
      <c r="E90" s="117" t="s">
        <v>367</v>
      </c>
    </row>
    <row r="91" spans="1:5" ht="15" customHeight="1" x14ac:dyDescent="0.2">
      <c r="A91" s="110" t="s">
        <v>429</v>
      </c>
      <c r="B91" s="113" t="s">
        <v>487</v>
      </c>
      <c r="C91" s="104" t="s">
        <v>488</v>
      </c>
      <c r="D91" s="111">
        <v>41361</v>
      </c>
      <c r="E91" s="117" t="s">
        <v>367</v>
      </c>
    </row>
    <row r="92" spans="1:5" ht="15" customHeight="1" x14ac:dyDescent="0.2">
      <c r="A92" s="110" t="s">
        <v>429</v>
      </c>
      <c r="B92" s="113" t="s">
        <v>485</v>
      </c>
      <c r="C92" s="104" t="s">
        <v>486</v>
      </c>
      <c r="D92" s="111">
        <v>41361</v>
      </c>
      <c r="E92" s="117" t="s">
        <v>367</v>
      </c>
    </row>
    <row r="93" spans="1:5" ht="15" customHeight="1" x14ac:dyDescent="0.2">
      <c r="A93" s="110" t="s">
        <v>287</v>
      </c>
      <c r="B93" s="104" t="s">
        <v>395</v>
      </c>
      <c r="C93" s="104" t="s">
        <v>396</v>
      </c>
      <c r="D93" s="115">
        <v>40974</v>
      </c>
      <c r="E93" s="117" t="s">
        <v>367</v>
      </c>
    </row>
    <row r="94" spans="1:5" ht="15" customHeight="1" x14ac:dyDescent="0.2">
      <c r="A94" s="110" t="s">
        <v>287</v>
      </c>
      <c r="B94" s="104" t="s">
        <v>395</v>
      </c>
      <c r="C94" s="104" t="s">
        <v>396</v>
      </c>
      <c r="D94" s="115">
        <v>40974</v>
      </c>
      <c r="E94" s="117" t="s">
        <v>367</v>
      </c>
    </row>
    <row r="95" spans="1:5" ht="15" customHeight="1" x14ac:dyDescent="0.2">
      <c r="A95" s="110" t="s">
        <v>287</v>
      </c>
      <c r="B95" s="104" t="s">
        <v>399</v>
      </c>
      <c r="C95" s="104" t="s">
        <v>400</v>
      </c>
      <c r="D95" s="115">
        <v>40974</v>
      </c>
      <c r="E95" s="117" t="s">
        <v>367</v>
      </c>
    </row>
    <row r="96" spans="1:5" ht="15" customHeight="1" x14ac:dyDescent="0.2">
      <c r="A96" s="110" t="s">
        <v>287</v>
      </c>
      <c r="B96" s="104" t="s">
        <v>405</v>
      </c>
      <c r="C96" s="104" t="s">
        <v>406</v>
      </c>
      <c r="D96" s="115">
        <v>40974</v>
      </c>
      <c r="E96" s="117" t="s">
        <v>367</v>
      </c>
    </row>
    <row r="97" spans="1:5" ht="15" customHeight="1" x14ac:dyDescent="0.2">
      <c r="A97" s="110" t="s">
        <v>287</v>
      </c>
      <c r="B97" s="104" t="s">
        <v>397</v>
      </c>
      <c r="C97" s="104" t="s">
        <v>398</v>
      </c>
      <c r="D97" s="115">
        <v>40974</v>
      </c>
      <c r="E97" s="117" t="s">
        <v>367</v>
      </c>
    </row>
    <row r="98" spans="1:5" ht="15" customHeight="1" x14ac:dyDescent="0.2">
      <c r="A98" s="110" t="s">
        <v>287</v>
      </c>
      <c r="B98" s="104" t="s">
        <v>403</v>
      </c>
      <c r="C98" s="104" t="s">
        <v>404</v>
      </c>
      <c r="D98" s="115">
        <v>40974</v>
      </c>
      <c r="E98" s="117" t="s">
        <v>367</v>
      </c>
    </row>
    <row r="99" spans="1:5" ht="15" customHeight="1" x14ac:dyDescent="0.2">
      <c r="A99" s="110" t="s">
        <v>287</v>
      </c>
      <c r="B99" s="104" t="s">
        <v>401</v>
      </c>
      <c r="C99" s="104" t="s">
        <v>402</v>
      </c>
      <c r="D99" s="115">
        <v>40974</v>
      </c>
      <c r="E99" s="117" t="s">
        <v>367</v>
      </c>
    </row>
    <row r="100" spans="1:5" ht="15" customHeight="1" x14ac:dyDescent="0.2">
      <c r="A100" s="110" t="s">
        <v>287</v>
      </c>
      <c r="B100" s="104" t="s">
        <v>391</v>
      </c>
      <c r="C100" s="104" t="s">
        <v>392</v>
      </c>
      <c r="D100" s="115">
        <v>40975</v>
      </c>
      <c r="E100" s="117" t="s">
        <v>367</v>
      </c>
    </row>
    <row r="101" spans="1:5" ht="15" customHeight="1" x14ac:dyDescent="0.2">
      <c r="A101" s="110" t="s">
        <v>287</v>
      </c>
      <c r="B101" s="104" t="s">
        <v>387</v>
      </c>
      <c r="C101" s="104" t="s">
        <v>388</v>
      </c>
      <c r="D101" s="115">
        <v>40975</v>
      </c>
      <c r="E101" s="117" t="s">
        <v>367</v>
      </c>
    </row>
    <row r="102" spans="1:5" ht="15" customHeight="1" x14ac:dyDescent="0.2">
      <c r="A102" s="110" t="s">
        <v>287</v>
      </c>
      <c r="B102" s="104" t="s">
        <v>385</v>
      </c>
      <c r="C102" s="104" t="s">
        <v>386</v>
      </c>
      <c r="D102" s="115">
        <v>40975</v>
      </c>
      <c r="E102" s="117" t="s">
        <v>367</v>
      </c>
    </row>
    <row r="103" spans="1:5" ht="15" customHeight="1" x14ac:dyDescent="0.2">
      <c r="A103" s="110" t="s">
        <v>287</v>
      </c>
      <c r="B103" s="104" t="s">
        <v>393</v>
      </c>
      <c r="C103" s="104" t="s">
        <v>394</v>
      </c>
      <c r="D103" s="115">
        <v>40975</v>
      </c>
      <c r="E103" s="117" t="s">
        <v>367</v>
      </c>
    </row>
    <row r="104" spans="1:5" ht="15" customHeight="1" x14ac:dyDescent="0.2">
      <c r="A104" s="110" t="s">
        <v>287</v>
      </c>
      <c r="B104" s="104" t="s">
        <v>389</v>
      </c>
      <c r="C104" s="104" t="s">
        <v>390</v>
      </c>
      <c r="D104" s="115">
        <v>40975</v>
      </c>
      <c r="E104" s="117" t="s">
        <v>367</v>
      </c>
    </row>
    <row r="105" spans="1:5" ht="15" customHeight="1" x14ac:dyDescent="0.2">
      <c r="A105" s="110" t="s">
        <v>287</v>
      </c>
      <c r="B105" s="104" t="s">
        <v>383</v>
      </c>
      <c r="C105" s="104" t="s">
        <v>384</v>
      </c>
      <c r="D105" s="115">
        <v>40976</v>
      </c>
      <c r="E105" s="117" t="s">
        <v>367</v>
      </c>
    </row>
    <row r="106" spans="1:5" ht="15" customHeight="1" x14ac:dyDescent="0.2">
      <c r="A106" s="110" t="s">
        <v>287</v>
      </c>
      <c r="B106" s="104" t="s">
        <v>381</v>
      </c>
      <c r="C106" s="104" t="s">
        <v>382</v>
      </c>
      <c r="D106" s="115">
        <v>40976</v>
      </c>
      <c r="E106" s="117" t="s">
        <v>367</v>
      </c>
    </row>
    <row r="107" spans="1:5" ht="15" customHeight="1" x14ac:dyDescent="0.2">
      <c r="A107" s="110" t="s">
        <v>287</v>
      </c>
      <c r="B107" s="104" t="s">
        <v>365</v>
      </c>
      <c r="C107" s="104" t="s">
        <v>366</v>
      </c>
      <c r="D107" s="115">
        <v>40977</v>
      </c>
      <c r="E107" s="117" t="s">
        <v>367</v>
      </c>
    </row>
    <row r="108" spans="1:5" ht="15" customHeight="1" x14ac:dyDescent="0.2">
      <c r="A108" s="110" t="s">
        <v>287</v>
      </c>
      <c r="B108" s="104" t="s">
        <v>368</v>
      </c>
      <c r="C108" s="104" t="s">
        <v>369</v>
      </c>
      <c r="D108" s="115">
        <v>40977</v>
      </c>
      <c r="E108" s="117" t="s">
        <v>367</v>
      </c>
    </row>
    <row r="109" spans="1:5" ht="15" customHeight="1" x14ac:dyDescent="0.2">
      <c r="A109" s="110" t="s">
        <v>287</v>
      </c>
      <c r="B109" s="104" t="s">
        <v>374</v>
      </c>
      <c r="C109" s="104" t="s">
        <v>375</v>
      </c>
      <c r="D109" s="115">
        <v>40977</v>
      </c>
      <c r="E109" s="117" t="s">
        <v>367</v>
      </c>
    </row>
    <row r="110" spans="1:5" ht="15" customHeight="1" x14ac:dyDescent="0.2">
      <c r="A110" s="110" t="s">
        <v>287</v>
      </c>
      <c r="B110" s="104" t="s">
        <v>370</v>
      </c>
      <c r="C110" s="104" t="s">
        <v>371</v>
      </c>
      <c r="D110" s="115">
        <v>40977</v>
      </c>
      <c r="E110" s="117" t="s">
        <v>367</v>
      </c>
    </row>
    <row r="111" spans="1:5" ht="15" customHeight="1" x14ac:dyDescent="0.2">
      <c r="A111" s="110" t="s">
        <v>287</v>
      </c>
      <c r="B111" s="104" t="s">
        <v>380</v>
      </c>
      <c r="C111" s="104" t="s">
        <v>292</v>
      </c>
      <c r="D111" s="115">
        <v>40977</v>
      </c>
      <c r="E111" s="117" t="s">
        <v>367</v>
      </c>
    </row>
    <row r="112" spans="1:5" ht="15" customHeight="1" x14ac:dyDescent="0.2">
      <c r="A112" s="72" t="s">
        <v>550</v>
      </c>
      <c r="B112" s="78" t="s">
        <v>622</v>
      </c>
      <c r="C112" s="73" t="s">
        <v>623</v>
      </c>
      <c r="D112" s="118">
        <v>41715</v>
      </c>
      <c r="E112" s="86" t="s">
        <v>367</v>
      </c>
    </row>
    <row r="113" spans="1:5" ht="15" customHeight="1" x14ac:dyDescent="0.2">
      <c r="A113" s="72" t="s">
        <v>550</v>
      </c>
      <c r="B113" s="78" t="s">
        <v>620</v>
      </c>
      <c r="C113" s="73" t="s">
        <v>621</v>
      </c>
      <c r="D113" s="118">
        <v>41716</v>
      </c>
      <c r="E113" s="86" t="s">
        <v>367</v>
      </c>
    </row>
    <row r="114" spans="1:5" ht="15" customHeight="1" x14ac:dyDescent="0.2">
      <c r="A114" s="72" t="s">
        <v>550</v>
      </c>
      <c r="B114" s="78" t="s">
        <v>618</v>
      </c>
      <c r="C114" s="73" t="s">
        <v>619</v>
      </c>
      <c r="D114" s="118">
        <v>41717</v>
      </c>
      <c r="E114" s="86" t="s">
        <v>367</v>
      </c>
    </row>
    <row r="115" spans="1:5" ht="15" customHeight="1" x14ac:dyDescent="0.2">
      <c r="A115" s="72" t="s">
        <v>550</v>
      </c>
      <c r="B115" s="78" t="s">
        <v>615</v>
      </c>
      <c r="C115" s="73" t="s">
        <v>616</v>
      </c>
      <c r="D115" s="118">
        <v>41719</v>
      </c>
      <c r="E115" s="86" t="s">
        <v>367</v>
      </c>
    </row>
    <row r="116" spans="1:5" ht="15" customHeight="1" x14ac:dyDescent="0.2">
      <c r="A116" s="72" t="s">
        <v>550</v>
      </c>
      <c r="B116" s="78" t="s">
        <v>617</v>
      </c>
      <c r="C116" s="73" t="s">
        <v>263</v>
      </c>
      <c r="D116" s="118">
        <v>41719</v>
      </c>
      <c r="E116" s="86" t="s">
        <v>367</v>
      </c>
    </row>
    <row r="117" spans="1:5" ht="15" customHeight="1" x14ac:dyDescent="0.2">
      <c r="A117" s="110" t="s">
        <v>795</v>
      </c>
      <c r="B117" s="113" t="s">
        <v>605</v>
      </c>
      <c r="C117" s="116" t="s">
        <v>606</v>
      </c>
      <c r="D117" s="111">
        <v>41705</v>
      </c>
      <c r="E117" s="119" t="s">
        <v>349</v>
      </c>
    </row>
    <row r="118" spans="1:5" ht="15" customHeight="1" x14ac:dyDescent="0.2">
      <c r="A118" s="110" t="s">
        <v>795</v>
      </c>
      <c r="B118" s="113" t="s">
        <v>607</v>
      </c>
      <c r="C118" s="116" t="s">
        <v>608</v>
      </c>
      <c r="D118" s="111">
        <v>41705</v>
      </c>
      <c r="E118" s="119" t="s">
        <v>349</v>
      </c>
    </row>
    <row r="119" spans="1:5" ht="15" customHeight="1" x14ac:dyDescent="0.2">
      <c r="A119" s="110" t="s">
        <v>795</v>
      </c>
      <c r="B119" s="113" t="s">
        <v>603</v>
      </c>
      <c r="C119" s="116" t="s">
        <v>604</v>
      </c>
      <c r="D119" s="111">
        <v>41708</v>
      </c>
      <c r="E119" s="119" t="s">
        <v>349</v>
      </c>
    </row>
    <row r="120" spans="1:5" ht="15" customHeight="1" x14ac:dyDescent="0.2">
      <c r="A120" s="110" t="s">
        <v>429</v>
      </c>
      <c r="B120" s="113" t="s">
        <v>479</v>
      </c>
      <c r="C120" s="116" t="s">
        <v>480</v>
      </c>
      <c r="D120" s="111">
        <v>41353</v>
      </c>
      <c r="E120" s="119" t="s">
        <v>349</v>
      </c>
    </row>
    <row r="121" spans="1:5" ht="15" customHeight="1" x14ac:dyDescent="0.2">
      <c r="A121" s="110" t="s">
        <v>287</v>
      </c>
      <c r="B121" s="104" t="s">
        <v>353</v>
      </c>
      <c r="C121" s="116" t="s">
        <v>354</v>
      </c>
      <c r="D121" s="115">
        <v>40973</v>
      </c>
      <c r="E121" s="119" t="s">
        <v>349</v>
      </c>
    </row>
    <row r="122" spans="1:5" ht="15" customHeight="1" x14ac:dyDescent="0.2">
      <c r="A122" s="110" t="s">
        <v>287</v>
      </c>
      <c r="B122" s="104" t="s">
        <v>351</v>
      </c>
      <c r="C122" s="116" t="s">
        <v>352</v>
      </c>
      <c r="D122" s="115">
        <v>40973</v>
      </c>
      <c r="E122" s="119" t="s">
        <v>349</v>
      </c>
    </row>
    <row r="123" spans="1:5" ht="15" customHeight="1" x14ac:dyDescent="0.2">
      <c r="A123" s="110" t="s">
        <v>795</v>
      </c>
      <c r="B123" s="113" t="s">
        <v>613</v>
      </c>
      <c r="C123" s="104" t="s">
        <v>614</v>
      </c>
      <c r="D123" s="111">
        <v>41702</v>
      </c>
      <c r="E123" s="119" t="s">
        <v>349</v>
      </c>
    </row>
    <row r="124" spans="1:5" ht="15" customHeight="1" x14ac:dyDescent="0.2">
      <c r="A124" s="110" t="s">
        <v>795</v>
      </c>
      <c r="B124" s="113" t="s">
        <v>609</v>
      </c>
      <c r="C124" s="104" t="s">
        <v>610</v>
      </c>
      <c r="D124" s="111">
        <v>41703</v>
      </c>
      <c r="E124" s="119" t="s">
        <v>349</v>
      </c>
    </row>
    <row r="125" spans="1:5" ht="15" customHeight="1" x14ac:dyDescent="0.2">
      <c r="A125" s="110" t="s">
        <v>795</v>
      </c>
      <c r="B125" s="113" t="s">
        <v>611</v>
      </c>
      <c r="C125" s="104" t="s">
        <v>612</v>
      </c>
      <c r="D125" s="111">
        <v>41703</v>
      </c>
      <c r="E125" s="119" t="s">
        <v>349</v>
      </c>
    </row>
    <row r="126" spans="1:5" ht="15" customHeight="1" x14ac:dyDescent="0.2">
      <c r="A126" s="110" t="s">
        <v>795</v>
      </c>
      <c r="B126" s="113" t="s">
        <v>601</v>
      </c>
      <c r="C126" s="104" t="s">
        <v>602</v>
      </c>
      <c r="D126" s="111">
        <v>41708</v>
      </c>
      <c r="E126" s="119" t="s">
        <v>349</v>
      </c>
    </row>
    <row r="127" spans="1:5" ht="15" customHeight="1" x14ac:dyDescent="0.2">
      <c r="A127" s="110" t="s">
        <v>429</v>
      </c>
      <c r="B127" s="113" t="s">
        <v>475</v>
      </c>
      <c r="C127" s="104" t="s">
        <v>476</v>
      </c>
      <c r="D127" s="111">
        <v>41353</v>
      </c>
      <c r="E127" s="119" t="s">
        <v>349</v>
      </c>
    </row>
    <row r="128" spans="1:5" ht="15" customHeight="1" x14ac:dyDescent="0.2">
      <c r="A128" s="110" t="s">
        <v>429</v>
      </c>
      <c r="B128" s="113" t="s">
        <v>481</v>
      </c>
      <c r="C128" s="104" t="s">
        <v>482</v>
      </c>
      <c r="D128" s="111">
        <v>41353</v>
      </c>
      <c r="E128" s="119" t="s">
        <v>349</v>
      </c>
    </row>
    <row r="129" spans="1:5" ht="15" customHeight="1" x14ac:dyDescent="0.2">
      <c r="A129" s="110" t="s">
        <v>429</v>
      </c>
      <c r="B129" s="113" t="s">
        <v>483</v>
      </c>
      <c r="C129" s="104" t="s">
        <v>484</v>
      </c>
      <c r="D129" s="111">
        <v>41353</v>
      </c>
      <c r="E129" s="119" t="s">
        <v>349</v>
      </c>
    </row>
    <row r="130" spans="1:5" ht="15" customHeight="1" x14ac:dyDescent="0.2">
      <c r="A130" s="110" t="s">
        <v>429</v>
      </c>
      <c r="B130" s="113" t="s">
        <v>473</v>
      </c>
      <c r="C130" s="120" t="s">
        <v>474</v>
      </c>
      <c r="D130" s="111">
        <v>41353</v>
      </c>
      <c r="E130" s="119" t="s">
        <v>349</v>
      </c>
    </row>
    <row r="131" spans="1:5" ht="15" customHeight="1" x14ac:dyDescent="0.2">
      <c r="A131" s="110" t="s">
        <v>429</v>
      </c>
      <c r="B131" s="113" t="s">
        <v>477</v>
      </c>
      <c r="C131" s="104" t="s">
        <v>478</v>
      </c>
      <c r="D131" s="111">
        <v>41353</v>
      </c>
      <c r="E131" s="119" t="s">
        <v>349</v>
      </c>
    </row>
    <row r="132" spans="1:5" ht="15" customHeight="1" x14ac:dyDescent="0.2">
      <c r="A132" s="110" t="s">
        <v>287</v>
      </c>
      <c r="B132" s="104" t="s">
        <v>363</v>
      </c>
      <c r="C132" s="104" t="s">
        <v>364</v>
      </c>
      <c r="D132" s="115">
        <v>40959</v>
      </c>
      <c r="E132" s="119" t="s">
        <v>349</v>
      </c>
    </row>
    <row r="133" spans="1:5" ht="15" customHeight="1" x14ac:dyDescent="0.2">
      <c r="A133" s="110" t="s">
        <v>287</v>
      </c>
      <c r="B133" s="104" t="s">
        <v>361</v>
      </c>
      <c r="C133" s="104" t="s">
        <v>362</v>
      </c>
      <c r="D133" s="115">
        <v>40969</v>
      </c>
      <c r="E133" s="119" t="s">
        <v>349</v>
      </c>
    </row>
    <row r="134" spans="1:5" ht="15" customHeight="1" x14ac:dyDescent="0.2">
      <c r="A134" s="110" t="s">
        <v>287</v>
      </c>
      <c r="B134" s="104" t="s">
        <v>359</v>
      </c>
      <c r="C134" s="104" t="s">
        <v>360</v>
      </c>
      <c r="D134" s="115">
        <v>40970</v>
      </c>
      <c r="E134" s="119" t="s">
        <v>349</v>
      </c>
    </row>
    <row r="135" spans="1:5" ht="15" customHeight="1" x14ac:dyDescent="0.2">
      <c r="A135" s="110" t="s">
        <v>287</v>
      </c>
      <c r="B135" s="104" t="s">
        <v>357</v>
      </c>
      <c r="C135" s="104" t="s">
        <v>358</v>
      </c>
      <c r="D135" s="115">
        <v>40970</v>
      </c>
      <c r="E135" s="119" t="s">
        <v>349</v>
      </c>
    </row>
    <row r="136" spans="1:5" ht="15" customHeight="1" x14ac:dyDescent="0.2">
      <c r="A136" s="110" t="s">
        <v>287</v>
      </c>
      <c r="B136" s="104" t="s">
        <v>350</v>
      </c>
      <c r="C136" s="104" t="s">
        <v>304</v>
      </c>
      <c r="D136" s="115">
        <v>40973</v>
      </c>
      <c r="E136" s="119" t="s">
        <v>349</v>
      </c>
    </row>
    <row r="137" spans="1:5" ht="15" customHeight="1" x14ac:dyDescent="0.2">
      <c r="A137" s="110" t="s">
        <v>287</v>
      </c>
      <c r="B137" s="104" t="s">
        <v>347</v>
      </c>
      <c r="C137" s="104" t="s">
        <v>348</v>
      </c>
      <c r="D137" s="115">
        <v>40973</v>
      </c>
      <c r="E137" s="119" t="s">
        <v>349</v>
      </c>
    </row>
    <row r="138" spans="1:5" ht="15" customHeight="1" x14ac:dyDescent="0.2">
      <c r="A138" s="110" t="s">
        <v>287</v>
      </c>
      <c r="B138" s="104" t="s">
        <v>355</v>
      </c>
      <c r="C138" s="104" t="s">
        <v>356</v>
      </c>
      <c r="D138" s="115">
        <v>40973</v>
      </c>
      <c r="E138" s="119" t="s">
        <v>349</v>
      </c>
    </row>
    <row r="139" spans="1:5" ht="15" customHeight="1" x14ac:dyDescent="0.2">
      <c r="A139" s="72" t="s">
        <v>550</v>
      </c>
      <c r="B139" s="78" t="s">
        <v>611</v>
      </c>
      <c r="C139" s="73" t="s">
        <v>612</v>
      </c>
      <c r="D139" s="118">
        <v>41703</v>
      </c>
      <c r="E139" s="85" t="s">
        <v>349</v>
      </c>
    </row>
    <row r="140" spans="1:5" ht="15" customHeight="1" x14ac:dyDescent="0.2">
      <c r="A140" s="72" t="s">
        <v>550</v>
      </c>
      <c r="B140" s="78" t="s">
        <v>605</v>
      </c>
      <c r="C140" s="73" t="s">
        <v>606</v>
      </c>
      <c r="D140" s="118">
        <v>41705</v>
      </c>
      <c r="E140" s="85" t="s">
        <v>349</v>
      </c>
    </row>
    <row r="141" spans="1:5" ht="15" customHeight="1" x14ac:dyDescent="0.2">
      <c r="A141" s="72" t="s">
        <v>550</v>
      </c>
      <c r="B141" s="78" t="s">
        <v>607</v>
      </c>
      <c r="C141" s="73" t="s">
        <v>608</v>
      </c>
      <c r="D141" s="118">
        <v>41705</v>
      </c>
      <c r="E141" s="85" t="s">
        <v>349</v>
      </c>
    </row>
    <row r="142" spans="1:5" ht="15" customHeight="1" x14ac:dyDescent="0.2">
      <c r="A142" s="72" t="s">
        <v>550</v>
      </c>
      <c r="B142" s="78" t="s">
        <v>601</v>
      </c>
      <c r="C142" s="73" t="s">
        <v>602</v>
      </c>
      <c r="D142" s="118">
        <v>41708</v>
      </c>
      <c r="E142" s="85" t="s">
        <v>349</v>
      </c>
    </row>
    <row r="143" spans="1:5" x14ac:dyDescent="0.2">
      <c r="A143" s="72" t="s">
        <v>550</v>
      </c>
      <c r="B143" s="78" t="s">
        <v>603</v>
      </c>
      <c r="C143" s="73" t="s">
        <v>604</v>
      </c>
      <c r="D143" s="118">
        <v>41708</v>
      </c>
      <c r="E143" s="85" t="s">
        <v>349</v>
      </c>
    </row>
    <row r="144" spans="1:5" x14ac:dyDescent="0.2">
      <c r="A144" s="110" t="s">
        <v>795</v>
      </c>
      <c r="B144" s="113" t="s">
        <v>599</v>
      </c>
      <c r="C144" s="116" t="s">
        <v>600</v>
      </c>
      <c r="D144" s="111">
        <v>41722</v>
      </c>
      <c r="E144" s="121" t="s">
        <v>314</v>
      </c>
    </row>
    <row r="145" spans="1:5" ht="38.25" x14ac:dyDescent="0.2">
      <c r="A145" s="110" t="s">
        <v>795</v>
      </c>
      <c r="B145" s="113" t="s">
        <v>596</v>
      </c>
      <c r="C145" s="116" t="s">
        <v>597</v>
      </c>
      <c r="D145" s="111">
        <v>41723</v>
      </c>
      <c r="E145" s="121" t="s">
        <v>314</v>
      </c>
    </row>
    <row r="146" spans="1:5" ht="38.25" x14ac:dyDescent="0.2">
      <c r="A146" s="110" t="s">
        <v>795</v>
      </c>
      <c r="B146" s="113" t="s">
        <v>592</v>
      </c>
      <c r="C146" s="116" t="s">
        <v>593</v>
      </c>
      <c r="D146" s="111">
        <v>41724</v>
      </c>
      <c r="E146" s="121" t="s">
        <v>314</v>
      </c>
    </row>
    <row r="147" spans="1:5" ht="25.5" x14ac:dyDescent="0.2">
      <c r="A147" s="110" t="s">
        <v>429</v>
      </c>
      <c r="B147" s="113" t="s">
        <v>467</v>
      </c>
      <c r="C147" s="116" t="s">
        <v>468</v>
      </c>
      <c r="D147" s="111">
        <v>41367</v>
      </c>
      <c r="E147" s="121" t="s">
        <v>314</v>
      </c>
    </row>
    <row r="148" spans="1:5" ht="25.5" x14ac:dyDescent="0.2">
      <c r="A148" s="110" t="s">
        <v>429</v>
      </c>
      <c r="B148" s="113" t="s">
        <v>458</v>
      </c>
      <c r="C148" s="116" t="s">
        <v>459</v>
      </c>
      <c r="D148" s="111">
        <v>41369</v>
      </c>
      <c r="E148" s="121" t="s">
        <v>314</v>
      </c>
    </row>
    <row r="149" spans="1:5" x14ac:dyDescent="0.2">
      <c r="A149" s="110" t="s">
        <v>429</v>
      </c>
      <c r="B149" s="113" t="s">
        <v>452</v>
      </c>
      <c r="C149" s="116" t="s">
        <v>453</v>
      </c>
      <c r="D149" s="111">
        <v>41369</v>
      </c>
      <c r="E149" s="121" t="s">
        <v>314</v>
      </c>
    </row>
    <row r="150" spans="1:5" ht="25.5" x14ac:dyDescent="0.2">
      <c r="A150" s="110" t="s">
        <v>429</v>
      </c>
      <c r="B150" s="113" t="s">
        <v>456</v>
      </c>
      <c r="C150" s="116" t="s">
        <v>457</v>
      </c>
      <c r="D150" s="111">
        <v>41369</v>
      </c>
      <c r="E150" s="121" t="s">
        <v>314</v>
      </c>
    </row>
    <row r="151" spans="1:5" ht="25.5" x14ac:dyDescent="0.2">
      <c r="A151" s="110" t="s">
        <v>287</v>
      </c>
      <c r="B151" s="104" t="s">
        <v>343</v>
      </c>
      <c r="C151" s="116" t="s">
        <v>344</v>
      </c>
      <c r="D151" s="115">
        <v>40980</v>
      </c>
      <c r="E151" s="121" t="s">
        <v>314</v>
      </c>
    </row>
    <row r="152" spans="1:5" ht="25.5" x14ac:dyDescent="0.2">
      <c r="A152" s="110" t="s">
        <v>287</v>
      </c>
      <c r="B152" s="104" t="s">
        <v>327</v>
      </c>
      <c r="C152" s="116" t="s">
        <v>328</v>
      </c>
      <c r="D152" s="115">
        <v>40984</v>
      </c>
      <c r="E152" s="121" t="s">
        <v>314</v>
      </c>
    </row>
    <row r="153" spans="1:5" x14ac:dyDescent="0.2">
      <c r="A153" s="110" t="s">
        <v>795</v>
      </c>
      <c r="B153" s="113" t="s">
        <v>598</v>
      </c>
      <c r="C153" s="104" t="s">
        <v>265</v>
      </c>
      <c r="D153" s="111">
        <v>41722</v>
      </c>
      <c r="E153" s="121" t="s">
        <v>314</v>
      </c>
    </row>
    <row r="154" spans="1:5" ht="51" x14ac:dyDescent="0.2">
      <c r="A154" s="110" t="s">
        <v>795</v>
      </c>
      <c r="B154" s="113" t="s">
        <v>594</v>
      </c>
      <c r="C154" s="104" t="s">
        <v>595</v>
      </c>
      <c r="D154" s="111">
        <v>41724</v>
      </c>
      <c r="E154" s="121" t="s">
        <v>314</v>
      </c>
    </row>
    <row r="155" spans="1:5" ht="25.5" x14ac:dyDescent="0.2">
      <c r="A155" s="110" t="s">
        <v>795</v>
      </c>
      <c r="B155" s="113" t="s">
        <v>585</v>
      </c>
      <c r="C155" s="104" t="s">
        <v>586</v>
      </c>
      <c r="D155" s="111">
        <v>41725</v>
      </c>
      <c r="E155" s="121" t="s">
        <v>314</v>
      </c>
    </row>
    <row r="156" spans="1:5" x14ac:dyDescent="0.2">
      <c r="A156" s="110" t="s">
        <v>795</v>
      </c>
      <c r="B156" s="113" t="s">
        <v>589</v>
      </c>
      <c r="C156" s="104" t="s">
        <v>590</v>
      </c>
      <c r="D156" s="111">
        <v>41725</v>
      </c>
      <c r="E156" s="121" t="s">
        <v>314</v>
      </c>
    </row>
    <row r="157" spans="1:5" ht="38.25" x14ac:dyDescent="0.2">
      <c r="A157" s="110" t="s">
        <v>795</v>
      </c>
      <c r="B157" s="113" t="s">
        <v>587</v>
      </c>
      <c r="C157" s="104" t="s">
        <v>588</v>
      </c>
      <c r="D157" s="111">
        <v>41725</v>
      </c>
      <c r="E157" s="121" t="s">
        <v>314</v>
      </c>
    </row>
    <row r="158" spans="1:5" ht="25.5" x14ac:dyDescent="0.2">
      <c r="A158" s="110" t="s">
        <v>795</v>
      </c>
      <c r="B158" s="113" t="s">
        <v>583</v>
      </c>
      <c r="C158" s="104" t="s">
        <v>584</v>
      </c>
      <c r="D158" s="111">
        <v>41725</v>
      </c>
      <c r="E158" s="121" t="s">
        <v>314</v>
      </c>
    </row>
    <row r="159" spans="1:5" ht="25.5" x14ac:dyDescent="0.2">
      <c r="A159" s="110" t="s">
        <v>795</v>
      </c>
      <c r="B159" s="113"/>
      <c r="C159" s="104" t="s">
        <v>591</v>
      </c>
      <c r="D159" s="111">
        <v>41725</v>
      </c>
      <c r="E159" s="121" t="s">
        <v>314</v>
      </c>
    </row>
    <row r="160" spans="1:5" ht="51" x14ac:dyDescent="0.2">
      <c r="A160" s="110" t="s">
        <v>795</v>
      </c>
      <c r="B160" s="113" t="s">
        <v>581</v>
      </c>
      <c r="C160" s="104" t="s">
        <v>582</v>
      </c>
      <c r="D160" s="111">
        <v>41726</v>
      </c>
      <c r="E160" s="121" t="s">
        <v>314</v>
      </c>
    </row>
    <row r="161" spans="1:5" ht="25.5" x14ac:dyDescent="0.2">
      <c r="A161" s="110" t="s">
        <v>795</v>
      </c>
      <c r="B161" s="113" t="s">
        <v>579</v>
      </c>
      <c r="C161" s="104" t="s">
        <v>580</v>
      </c>
      <c r="D161" s="111">
        <v>41726</v>
      </c>
      <c r="E161" s="121" t="s">
        <v>314</v>
      </c>
    </row>
    <row r="162" spans="1:5" ht="25.5" x14ac:dyDescent="0.2">
      <c r="A162" s="110" t="s">
        <v>795</v>
      </c>
      <c r="B162" s="113" t="s">
        <v>577</v>
      </c>
      <c r="C162" s="104" t="s">
        <v>578</v>
      </c>
      <c r="D162" s="111">
        <v>41726</v>
      </c>
      <c r="E162" s="121" t="s">
        <v>314</v>
      </c>
    </row>
    <row r="163" spans="1:5" x14ac:dyDescent="0.2">
      <c r="A163" s="110" t="s">
        <v>429</v>
      </c>
      <c r="B163" s="113" t="s">
        <v>471</v>
      </c>
      <c r="C163" s="104" t="s">
        <v>472</v>
      </c>
      <c r="D163" s="111">
        <v>41366</v>
      </c>
      <c r="E163" s="121" t="s">
        <v>314</v>
      </c>
    </row>
    <row r="164" spans="1:5" x14ac:dyDescent="0.2">
      <c r="A164" s="110" t="s">
        <v>429</v>
      </c>
      <c r="B164" s="113" t="s">
        <v>465</v>
      </c>
      <c r="C164" s="104" t="s">
        <v>466</v>
      </c>
      <c r="D164" s="111">
        <v>41367</v>
      </c>
      <c r="E164" s="121" t="s">
        <v>314</v>
      </c>
    </row>
    <row r="165" spans="1:5" ht="51" x14ac:dyDescent="0.2">
      <c r="A165" s="110" t="s">
        <v>429</v>
      </c>
      <c r="B165" s="113" t="s">
        <v>469</v>
      </c>
      <c r="C165" s="104" t="s">
        <v>470</v>
      </c>
      <c r="D165" s="111">
        <v>41367</v>
      </c>
      <c r="E165" s="121" t="s">
        <v>314</v>
      </c>
    </row>
    <row r="166" spans="1:5" ht="25.5" x14ac:dyDescent="0.2">
      <c r="A166" s="110" t="s">
        <v>429</v>
      </c>
      <c r="B166" s="113" t="s">
        <v>448</v>
      </c>
      <c r="C166" s="104" t="s">
        <v>464</v>
      </c>
      <c r="D166" s="111">
        <v>41367</v>
      </c>
      <c r="E166" s="121" t="s">
        <v>314</v>
      </c>
    </row>
    <row r="167" spans="1:5" ht="25.5" customHeight="1" x14ac:dyDescent="0.2">
      <c r="A167" s="110" t="s">
        <v>429</v>
      </c>
      <c r="B167" s="113" t="s">
        <v>460</v>
      </c>
      <c r="C167" s="104" t="s">
        <v>461</v>
      </c>
      <c r="D167" s="111">
        <v>41368</v>
      </c>
      <c r="E167" s="121" t="s">
        <v>314</v>
      </c>
    </row>
    <row r="168" spans="1:5" ht="25.5" customHeight="1" x14ac:dyDescent="0.2">
      <c r="A168" s="110" t="s">
        <v>429</v>
      </c>
      <c r="B168" s="113" t="s">
        <v>462</v>
      </c>
      <c r="C168" s="104" t="s">
        <v>463</v>
      </c>
      <c r="D168" s="111">
        <v>41368</v>
      </c>
      <c r="E168" s="121" t="s">
        <v>314</v>
      </c>
    </row>
    <row r="169" spans="1:5" ht="25.5" customHeight="1" x14ac:dyDescent="0.2">
      <c r="A169" s="110" t="s">
        <v>429</v>
      </c>
      <c r="B169" s="113" t="s">
        <v>454</v>
      </c>
      <c r="C169" s="104" t="s">
        <v>455</v>
      </c>
      <c r="D169" s="111">
        <v>41369</v>
      </c>
      <c r="E169" s="121" t="s">
        <v>314</v>
      </c>
    </row>
    <row r="170" spans="1:5" ht="25.5" customHeight="1" x14ac:dyDescent="0.2">
      <c r="A170" s="110" t="s">
        <v>287</v>
      </c>
      <c r="B170" s="104" t="s">
        <v>345</v>
      </c>
      <c r="C170" s="104" t="s">
        <v>346</v>
      </c>
      <c r="D170" s="115">
        <v>40980</v>
      </c>
      <c r="E170" s="121" t="s">
        <v>314</v>
      </c>
    </row>
    <row r="171" spans="1:5" ht="25.5" customHeight="1" x14ac:dyDescent="0.2">
      <c r="A171" s="110" t="s">
        <v>287</v>
      </c>
      <c r="B171" s="104" t="s">
        <v>341</v>
      </c>
      <c r="C171" s="104" t="s">
        <v>342</v>
      </c>
      <c r="D171" s="115">
        <v>40981</v>
      </c>
      <c r="E171" s="121" t="s">
        <v>314</v>
      </c>
    </row>
    <row r="172" spans="1:5" ht="25.5" customHeight="1" x14ac:dyDescent="0.2">
      <c r="A172" s="110" t="s">
        <v>287</v>
      </c>
      <c r="B172" s="104" t="s">
        <v>339</v>
      </c>
      <c r="C172" s="104" t="s">
        <v>340</v>
      </c>
      <c r="D172" s="115">
        <v>40981</v>
      </c>
      <c r="E172" s="121" t="s">
        <v>314</v>
      </c>
    </row>
    <row r="173" spans="1:5" ht="25.5" customHeight="1" x14ac:dyDescent="0.2">
      <c r="A173" s="110" t="s">
        <v>287</v>
      </c>
      <c r="B173" s="104" t="s">
        <v>337</v>
      </c>
      <c r="C173" s="104" t="s">
        <v>338</v>
      </c>
      <c r="D173" s="115">
        <v>40982</v>
      </c>
      <c r="E173" s="121" t="s">
        <v>314</v>
      </c>
    </row>
    <row r="174" spans="1:5" ht="25.5" customHeight="1" x14ac:dyDescent="0.2">
      <c r="A174" s="110" t="s">
        <v>287</v>
      </c>
      <c r="B174" s="104" t="s">
        <v>335</v>
      </c>
      <c r="C174" s="104" t="s">
        <v>336</v>
      </c>
      <c r="D174" s="115">
        <v>40983</v>
      </c>
      <c r="E174" s="121" t="s">
        <v>314</v>
      </c>
    </row>
    <row r="175" spans="1:5" ht="25.5" customHeight="1" x14ac:dyDescent="0.2">
      <c r="A175" s="110" t="s">
        <v>287</v>
      </c>
      <c r="B175" s="104" t="s">
        <v>321</v>
      </c>
      <c r="C175" s="104" t="s">
        <v>322</v>
      </c>
      <c r="D175" s="115">
        <v>40984</v>
      </c>
      <c r="E175" s="121" t="s">
        <v>314</v>
      </c>
    </row>
    <row r="176" spans="1:5" ht="25.5" customHeight="1" x14ac:dyDescent="0.2">
      <c r="A176" s="110" t="s">
        <v>287</v>
      </c>
      <c r="B176" s="104" t="s">
        <v>312</v>
      </c>
      <c r="C176" s="104" t="s">
        <v>313</v>
      </c>
      <c r="D176" s="115">
        <v>40984</v>
      </c>
      <c r="E176" s="121" t="s">
        <v>314</v>
      </c>
    </row>
    <row r="177" spans="1:5" ht="15" customHeight="1" x14ac:dyDescent="0.2">
      <c r="A177" s="110" t="s">
        <v>287</v>
      </c>
      <c r="B177" s="104" t="s">
        <v>333</v>
      </c>
      <c r="C177" s="104" t="s">
        <v>334</v>
      </c>
      <c r="D177" s="115">
        <v>40984</v>
      </c>
      <c r="E177" s="121" t="s">
        <v>314</v>
      </c>
    </row>
    <row r="178" spans="1:5" ht="15" customHeight="1" x14ac:dyDescent="0.2">
      <c r="A178" s="110" t="s">
        <v>287</v>
      </c>
      <c r="B178" s="104" t="s">
        <v>315</v>
      </c>
      <c r="C178" s="104" t="s">
        <v>316</v>
      </c>
      <c r="D178" s="115">
        <v>40984</v>
      </c>
      <c r="E178" s="121" t="s">
        <v>314</v>
      </c>
    </row>
    <row r="179" spans="1:5" ht="15" customHeight="1" x14ac:dyDescent="0.2">
      <c r="A179" s="110" t="s">
        <v>287</v>
      </c>
      <c r="B179" s="104" t="s">
        <v>323</v>
      </c>
      <c r="C179" s="104" t="s">
        <v>324</v>
      </c>
      <c r="D179" s="115">
        <v>40984</v>
      </c>
      <c r="E179" s="121" t="s">
        <v>314</v>
      </c>
    </row>
    <row r="180" spans="1:5" ht="15" customHeight="1" x14ac:dyDescent="0.2">
      <c r="A180" s="110" t="s">
        <v>287</v>
      </c>
      <c r="B180" s="104" t="s">
        <v>325</v>
      </c>
      <c r="C180" s="104" t="s">
        <v>326</v>
      </c>
      <c r="D180" s="115">
        <v>40984</v>
      </c>
      <c r="E180" s="121" t="s">
        <v>314</v>
      </c>
    </row>
    <row r="181" spans="1:5" ht="15" customHeight="1" x14ac:dyDescent="0.2">
      <c r="A181" s="110" t="s">
        <v>287</v>
      </c>
      <c r="B181" s="104" t="s">
        <v>319</v>
      </c>
      <c r="C181" s="104" t="s">
        <v>320</v>
      </c>
      <c r="D181" s="115">
        <v>40984</v>
      </c>
      <c r="E181" s="121" t="s">
        <v>314</v>
      </c>
    </row>
    <row r="182" spans="1:5" ht="15" customHeight="1" x14ac:dyDescent="0.2">
      <c r="A182" s="110" t="s">
        <v>287</v>
      </c>
      <c r="B182" s="104" t="s">
        <v>331</v>
      </c>
      <c r="C182" s="104" t="s">
        <v>332</v>
      </c>
      <c r="D182" s="115">
        <v>40984</v>
      </c>
      <c r="E182" s="121" t="s">
        <v>314</v>
      </c>
    </row>
    <row r="183" spans="1:5" ht="25.5" customHeight="1" x14ac:dyDescent="0.2">
      <c r="A183" s="110" t="s">
        <v>287</v>
      </c>
      <c r="B183" s="104" t="s">
        <v>329</v>
      </c>
      <c r="C183" s="104" t="s">
        <v>330</v>
      </c>
      <c r="D183" s="115">
        <v>40984</v>
      </c>
      <c r="E183" s="121" t="s">
        <v>314</v>
      </c>
    </row>
    <row r="184" spans="1:5" ht="25.5" customHeight="1" x14ac:dyDescent="0.2">
      <c r="A184" s="110" t="s">
        <v>287</v>
      </c>
      <c r="B184" s="104" t="s">
        <v>317</v>
      </c>
      <c r="C184" s="104" t="s">
        <v>318</v>
      </c>
      <c r="D184" s="115">
        <v>40984</v>
      </c>
      <c r="E184" s="121" t="s">
        <v>314</v>
      </c>
    </row>
    <row r="185" spans="1:5" ht="15" customHeight="1" x14ac:dyDescent="0.2">
      <c r="A185" s="72" t="s">
        <v>550</v>
      </c>
      <c r="B185" s="78" t="s">
        <v>598</v>
      </c>
      <c r="C185" s="73" t="s">
        <v>265</v>
      </c>
      <c r="D185" s="118">
        <v>41722</v>
      </c>
      <c r="E185" s="87" t="s">
        <v>314</v>
      </c>
    </row>
    <row r="186" spans="1:5" ht="15" customHeight="1" x14ac:dyDescent="0.2">
      <c r="A186" s="72" t="s">
        <v>550</v>
      </c>
      <c r="B186" s="78" t="s">
        <v>599</v>
      </c>
      <c r="C186" s="73" t="s">
        <v>600</v>
      </c>
      <c r="D186" s="118">
        <v>41722</v>
      </c>
      <c r="E186" s="87" t="s">
        <v>314</v>
      </c>
    </row>
    <row r="187" spans="1:5" ht="15" customHeight="1" x14ac:dyDescent="0.2">
      <c r="A187" s="72" t="s">
        <v>550</v>
      </c>
      <c r="B187" s="78" t="s">
        <v>596</v>
      </c>
      <c r="C187" s="73" t="s">
        <v>597</v>
      </c>
      <c r="D187" s="118">
        <v>41723</v>
      </c>
      <c r="E187" s="87" t="s">
        <v>314</v>
      </c>
    </row>
    <row r="188" spans="1:5" ht="15" customHeight="1" x14ac:dyDescent="0.2">
      <c r="A188" s="72" t="s">
        <v>550</v>
      </c>
      <c r="B188" s="78" t="s">
        <v>592</v>
      </c>
      <c r="C188" s="73" t="s">
        <v>593</v>
      </c>
      <c r="D188" s="118">
        <v>41724</v>
      </c>
      <c r="E188" s="87" t="s">
        <v>314</v>
      </c>
    </row>
    <row r="189" spans="1:5" ht="15" customHeight="1" x14ac:dyDescent="0.2">
      <c r="A189" s="72" t="s">
        <v>550</v>
      </c>
      <c r="B189" s="78" t="s">
        <v>594</v>
      </c>
      <c r="C189" s="73" t="s">
        <v>595</v>
      </c>
      <c r="D189" s="118">
        <v>41724</v>
      </c>
      <c r="E189" s="87" t="s">
        <v>314</v>
      </c>
    </row>
    <row r="190" spans="1:5" ht="15" customHeight="1" x14ac:dyDescent="0.2">
      <c r="A190" s="72" t="s">
        <v>550</v>
      </c>
      <c r="B190" s="78" t="s">
        <v>583</v>
      </c>
      <c r="C190" s="73" t="s">
        <v>584</v>
      </c>
      <c r="D190" s="118">
        <v>41725</v>
      </c>
      <c r="E190" s="87" t="s">
        <v>314</v>
      </c>
    </row>
    <row r="191" spans="1:5" ht="15" customHeight="1" x14ac:dyDescent="0.2">
      <c r="A191" s="72" t="s">
        <v>550</v>
      </c>
      <c r="B191" s="78" t="s">
        <v>585</v>
      </c>
      <c r="C191" s="73" t="s">
        <v>586</v>
      </c>
      <c r="D191" s="118">
        <v>41725</v>
      </c>
      <c r="E191" s="87" t="s">
        <v>314</v>
      </c>
    </row>
    <row r="192" spans="1:5" ht="15" customHeight="1" x14ac:dyDescent="0.2">
      <c r="A192" s="72" t="s">
        <v>550</v>
      </c>
      <c r="B192" s="78" t="s">
        <v>587</v>
      </c>
      <c r="C192" s="73" t="s">
        <v>588</v>
      </c>
      <c r="D192" s="118">
        <v>41725</v>
      </c>
      <c r="E192" s="87" t="s">
        <v>314</v>
      </c>
    </row>
    <row r="193" spans="1:5" ht="15" customHeight="1" x14ac:dyDescent="0.2">
      <c r="A193" s="72" t="s">
        <v>550</v>
      </c>
      <c r="B193" s="78" t="s">
        <v>589</v>
      </c>
      <c r="C193" s="73" t="s">
        <v>590</v>
      </c>
      <c r="D193" s="118">
        <v>41725</v>
      </c>
      <c r="E193" s="87" t="s">
        <v>314</v>
      </c>
    </row>
    <row r="194" spans="1:5" ht="15" customHeight="1" x14ac:dyDescent="0.2">
      <c r="A194" s="72" t="s">
        <v>550</v>
      </c>
      <c r="B194" s="78"/>
      <c r="C194" s="73" t="s">
        <v>591</v>
      </c>
      <c r="D194" s="118">
        <v>41725</v>
      </c>
      <c r="E194" s="87" t="s">
        <v>314</v>
      </c>
    </row>
    <row r="195" spans="1:5" ht="25.5" customHeight="1" x14ac:dyDescent="0.2">
      <c r="A195" s="72" t="s">
        <v>550</v>
      </c>
      <c r="B195" s="78" t="s">
        <v>577</v>
      </c>
      <c r="C195" s="73" t="s">
        <v>578</v>
      </c>
      <c r="D195" s="118">
        <v>41726</v>
      </c>
      <c r="E195" s="87" t="s">
        <v>314</v>
      </c>
    </row>
    <row r="196" spans="1:5" ht="15" customHeight="1" x14ac:dyDescent="0.2">
      <c r="A196" s="72" t="s">
        <v>550</v>
      </c>
      <c r="B196" s="78" t="s">
        <v>579</v>
      </c>
      <c r="C196" s="73" t="s">
        <v>580</v>
      </c>
      <c r="D196" s="118">
        <v>41726</v>
      </c>
      <c r="E196" s="87" t="s">
        <v>314</v>
      </c>
    </row>
    <row r="197" spans="1:5" ht="15" customHeight="1" x14ac:dyDescent="0.2">
      <c r="A197" s="72" t="s">
        <v>550</v>
      </c>
      <c r="B197" s="78" t="s">
        <v>581</v>
      </c>
      <c r="C197" s="73" t="s">
        <v>582</v>
      </c>
      <c r="D197" s="118">
        <v>41726</v>
      </c>
      <c r="E197" s="87" t="s">
        <v>314</v>
      </c>
    </row>
    <row r="198" spans="1:5" ht="38.25" customHeight="1" x14ac:dyDescent="0.2">
      <c r="A198" s="72" t="s">
        <v>550</v>
      </c>
      <c r="B198" s="78" t="s">
        <v>575</v>
      </c>
      <c r="C198" s="73" t="s">
        <v>576</v>
      </c>
      <c r="D198" s="118">
        <v>41729</v>
      </c>
      <c r="E198" s="87" t="s">
        <v>314</v>
      </c>
    </row>
    <row r="199" spans="1:5" ht="15" customHeight="1" x14ac:dyDescent="0.2">
      <c r="A199" s="110" t="s">
        <v>429</v>
      </c>
      <c r="B199" s="113" t="s">
        <v>444</v>
      </c>
      <c r="C199" s="116" t="s">
        <v>445</v>
      </c>
      <c r="D199" s="111">
        <v>41371</v>
      </c>
      <c r="E199" s="105" t="s">
        <v>290</v>
      </c>
    </row>
    <row r="200" spans="1:5" ht="15" customHeight="1" x14ac:dyDescent="0.2">
      <c r="A200" s="110" t="s">
        <v>429</v>
      </c>
      <c r="B200" s="113" t="s">
        <v>446</v>
      </c>
      <c r="C200" s="104" t="s">
        <v>447</v>
      </c>
      <c r="D200" s="111">
        <v>41371</v>
      </c>
      <c r="E200" s="105" t="s">
        <v>290</v>
      </c>
    </row>
    <row r="201" spans="1:5" ht="15" customHeight="1" x14ac:dyDescent="0.2">
      <c r="A201" s="110" t="s">
        <v>429</v>
      </c>
      <c r="B201" s="113" t="s">
        <v>442</v>
      </c>
      <c r="C201" s="104" t="s">
        <v>443</v>
      </c>
      <c r="D201" s="111">
        <v>41371</v>
      </c>
      <c r="E201" s="105" t="s">
        <v>290</v>
      </c>
    </row>
    <row r="202" spans="1:5" ht="15" customHeight="1" x14ac:dyDescent="0.2">
      <c r="A202" s="110" t="s">
        <v>429</v>
      </c>
      <c r="B202" s="113" t="s">
        <v>450</v>
      </c>
      <c r="C202" s="104" t="s">
        <v>451</v>
      </c>
      <c r="D202" s="111">
        <v>41371</v>
      </c>
      <c r="E202" s="105" t="s">
        <v>290</v>
      </c>
    </row>
    <row r="203" spans="1:5" ht="25.5" customHeight="1" x14ac:dyDescent="0.2">
      <c r="A203" s="110" t="s">
        <v>429</v>
      </c>
      <c r="B203" s="113" t="s">
        <v>438</v>
      </c>
      <c r="C203" s="104" t="s">
        <v>439</v>
      </c>
      <c r="D203" s="111">
        <v>41371</v>
      </c>
      <c r="E203" s="105" t="s">
        <v>290</v>
      </c>
    </row>
    <row r="204" spans="1:5" ht="15" customHeight="1" x14ac:dyDescent="0.2">
      <c r="A204" s="110" t="s">
        <v>429</v>
      </c>
      <c r="B204" s="113" t="s">
        <v>440</v>
      </c>
      <c r="C204" s="104" t="s">
        <v>441</v>
      </c>
      <c r="D204" s="111">
        <v>41371</v>
      </c>
      <c r="E204" s="105" t="s">
        <v>290</v>
      </c>
    </row>
    <row r="205" spans="1:5" ht="15" customHeight="1" x14ac:dyDescent="0.2">
      <c r="A205" s="110" t="s">
        <v>429</v>
      </c>
      <c r="B205" s="113" t="s">
        <v>448</v>
      </c>
      <c r="C205" s="104" t="s">
        <v>449</v>
      </c>
      <c r="D205" s="111">
        <v>41371</v>
      </c>
      <c r="E205" s="105" t="s">
        <v>290</v>
      </c>
    </row>
    <row r="206" spans="1:5" ht="15" customHeight="1" x14ac:dyDescent="0.2">
      <c r="A206" s="110" t="s">
        <v>429</v>
      </c>
      <c r="B206" s="113" t="s">
        <v>436</v>
      </c>
      <c r="C206" s="104" t="s">
        <v>437</v>
      </c>
      <c r="D206" s="111">
        <v>41372</v>
      </c>
      <c r="E206" s="105" t="s">
        <v>290</v>
      </c>
    </row>
    <row r="207" spans="1:5" ht="15" customHeight="1" x14ac:dyDescent="0.2">
      <c r="A207" s="110" t="s">
        <v>429</v>
      </c>
      <c r="B207" s="113" t="s">
        <v>434</v>
      </c>
      <c r="C207" s="104" t="s">
        <v>435</v>
      </c>
      <c r="D207" s="111">
        <v>41372</v>
      </c>
      <c r="E207" s="105" t="s">
        <v>290</v>
      </c>
    </row>
    <row r="208" spans="1:5" ht="15" customHeight="1" x14ac:dyDescent="0.2">
      <c r="A208" s="110" t="s">
        <v>429</v>
      </c>
      <c r="B208" s="113"/>
      <c r="C208" s="104" t="s">
        <v>432</v>
      </c>
      <c r="D208" s="111">
        <v>41374</v>
      </c>
      <c r="E208" s="105" t="s">
        <v>290</v>
      </c>
    </row>
    <row r="209" spans="1:5" ht="15" customHeight="1" x14ac:dyDescent="0.2">
      <c r="A209" s="110" t="s">
        <v>429</v>
      </c>
      <c r="B209" s="113"/>
      <c r="C209" s="104" t="s">
        <v>433</v>
      </c>
      <c r="D209" s="111">
        <v>41374</v>
      </c>
      <c r="E209" s="105" t="s">
        <v>290</v>
      </c>
    </row>
    <row r="210" spans="1:5" ht="15" customHeight="1" x14ac:dyDescent="0.2">
      <c r="A210" s="110" t="s">
        <v>429</v>
      </c>
      <c r="B210" s="113"/>
      <c r="C210" s="104" t="s">
        <v>430</v>
      </c>
      <c r="D210" s="111">
        <v>41375</v>
      </c>
      <c r="E210" s="105" t="s">
        <v>290</v>
      </c>
    </row>
    <row r="211" spans="1:5" ht="15" customHeight="1" x14ac:dyDescent="0.2">
      <c r="A211" s="110" t="s">
        <v>287</v>
      </c>
      <c r="B211" s="104" t="s">
        <v>308</v>
      </c>
      <c r="C211" s="104" t="s">
        <v>309</v>
      </c>
      <c r="D211" s="115">
        <v>40986</v>
      </c>
      <c r="E211" s="105" t="s">
        <v>290</v>
      </c>
    </row>
    <row r="212" spans="1:5" ht="25.5" customHeight="1" x14ac:dyDescent="0.2">
      <c r="A212" s="110" t="s">
        <v>287</v>
      </c>
      <c r="B212" s="104" t="s">
        <v>310</v>
      </c>
      <c r="C212" s="104" t="s">
        <v>311</v>
      </c>
      <c r="D212" s="115">
        <v>40986</v>
      </c>
      <c r="E212" s="105" t="s">
        <v>290</v>
      </c>
    </row>
    <row r="213" spans="1:5" ht="25.5" customHeight="1" x14ac:dyDescent="0.2">
      <c r="A213" s="110" t="s">
        <v>287</v>
      </c>
      <c r="B213" s="104" t="s">
        <v>301</v>
      </c>
      <c r="C213" s="104" t="s">
        <v>302</v>
      </c>
      <c r="D213" s="115">
        <v>40989</v>
      </c>
      <c r="E213" s="105" t="s">
        <v>290</v>
      </c>
    </row>
    <row r="214" spans="1:5" ht="25.5" customHeight="1" x14ac:dyDescent="0.2">
      <c r="A214" s="110" t="s">
        <v>287</v>
      </c>
      <c r="B214" s="104" t="s">
        <v>305</v>
      </c>
      <c r="C214" s="104" t="s">
        <v>306</v>
      </c>
      <c r="D214" s="115">
        <v>40989</v>
      </c>
      <c r="E214" s="105" t="s">
        <v>290</v>
      </c>
    </row>
    <row r="215" spans="1:5" ht="15" customHeight="1" x14ac:dyDescent="0.2">
      <c r="A215" s="110" t="s">
        <v>287</v>
      </c>
      <c r="B215" s="104" t="s">
        <v>303</v>
      </c>
      <c r="C215" s="104" t="s">
        <v>304</v>
      </c>
      <c r="D215" s="115">
        <v>40989</v>
      </c>
      <c r="E215" s="105" t="s">
        <v>290</v>
      </c>
    </row>
    <row r="216" spans="1:5" ht="15" customHeight="1" x14ac:dyDescent="0.2">
      <c r="A216" s="110" t="s">
        <v>287</v>
      </c>
      <c r="B216" s="104"/>
      <c r="C216" s="104" t="s">
        <v>300</v>
      </c>
      <c r="D216" s="115">
        <v>40989</v>
      </c>
      <c r="E216" s="105" t="s">
        <v>290</v>
      </c>
    </row>
    <row r="217" spans="1:5" ht="25.5" customHeight="1" x14ac:dyDescent="0.2">
      <c r="A217" s="110" t="s">
        <v>287</v>
      </c>
      <c r="B217" s="104"/>
      <c r="C217" s="104" t="s">
        <v>307</v>
      </c>
      <c r="D217" s="115">
        <v>40989</v>
      </c>
      <c r="E217" s="105" t="s">
        <v>290</v>
      </c>
    </row>
    <row r="218" spans="1:5" ht="15" customHeight="1" x14ac:dyDescent="0.2">
      <c r="A218" s="110" t="s">
        <v>287</v>
      </c>
      <c r="B218" s="104" t="s">
        <v>295</v>
      </c>
      <c r="C218" s="104" t="s">
        <v>296</v>
      </c>
      <c r="D218" s="115">
        <v>40990</v>
      </c>
      <c r="E218" s="105" t="s">
        <v>290</v>
      </c>
    </row>
    <row r="219" spans="1:5" ht="15" customHeight="1" x14ac:dyDescent="0.2">
      <c r="A219" s="110" t="s">
        <v>287</v>
      </c>
      <c r="B219" s="104" t="s">
        <v>293</v>
      </c>
      <c r="C219" s="104" t="s">
        <v>294</v>
      </c>
      <c r="D219" s="115">
        <v>40990</v>
      </c>
      <c r="E219" s="105" t="s">
        <v>290</v>
      </c>
    </row>
    <row r="220" spans="1:5" ht="15" customHeight="1" x14ac:dyDescent="0.2">
      <c r="A220" s="110" t="s">
        <v>287</v>
      </c>
      <c r="B220" s="104" t="s">
        <v>293</v>
      </c>
      <c r="C220" s="104" t="s">
        <v>294</v>
      </c>
      <c r="D220" s="115">
        <v>40990</v>
      </c>
      <c r="E220" s="105" t="s">
        <v>290</v>
      </c>
    </row>
    <row r="221" spans="1:5" ht="15" customHeight="1" x14ac:dyDescent="0.2">
      <c r="A221" s="110" t="s">
        <v>287</v>
      </c>
      <c r="B221" s="104" t="s">
        <v>291</v>
      </c>
      <c r="C221" s="104" t="s">
        <v>292</v>
      </c>
      <c r="D221" s="115">
        <v>40990</v>
      </c>
      <c r="E221" s="105" t="s">
        <v>290</v>
      </c>
    </row>
    <row r="222" spans="1:5" ht="25.5" customHeight="1" x14ac:dyDescent="0.2">
      <c r="A222" s="110" t="s">
        <v>287</v>
      </c>
      <c r="B222" s="104" t="s">
        <v>297</v>
      </c>
      <c r="C222" s="104" t="s">
        <v>298</v>
      </c>
      <c r="D222" s="115">
        <v>40990</v>
      </c>
      <c r="E222" s="105" t="s">
        <v>290</v>
      </c>
    </row>
    <row r="223" spans="1:5" x14ac:dyDescent="0.2">
      <c r="A223" s="110" t="s">
        <v>287</v>
      </c>
      <c r="B223" s="104"/>
      <c r="C223" s="104" t="s">
        <v>299</v>
      </c>
      <c r="D223" s="115">
        <v>40990</v>
      </c>
      <c r="E223" s="105" t="s">
        <v>290</v>
      </c>
    </row>
    <row r="224" spans="1:5" ht="15" customHeight="1" x14ac:dyDescent="0.2">
      <c r="A224" s="110" t="s">
        <v>287</v>
      </c>
      <c r="B224" s="104" t="s">
        <v>288</v>
      </c>
      <c r="C224" s="104" t="s">
        <v>289</v>
      </c>
      <c r="D224" s="115">
        <v>40995</v>
      </c>
      <c r="E224" s="105" t="s">
        <v>290</v>
      </c>
    </row>
    <row r="225" spans="1:5" ht="38.25" x14ac:dyDescent="0.2">
      <c r="A225" s="72" t="s">
        <v>550</v>
      </c>
      <c r="B225" s="78" t="s">
        <v>563</v>
      </c>
      <c r="C225" s="73" t="s">
        <v>564</v>
      </c>
      <c r="D225" s="118">
        <v>41730</v>
      </c>
      <c r="E225" s="88" t="s">
        <v>290</v>
      </c>
    </row>
    <row r="226" spans="1:5" ht="25.5" x14ac:dyDescent="0.2">
      <c r="A226" s="72" t="s">
        <v>550</v>
      </c>
      <c r="B226" s="78" t="s">
        <v>559</v>
      </c>
      <c r="C226" s="73" t="s">
        <v>560</v>
      </c>
      <c r="D226" s="118">
        <v>41731</v>
      </c>
      <c r="E226" s="88" t="s">
        <v>290</v>
      </c>
    </row>
    <row r="227" spans="1:5" ht="63.75" x14ac:dyDescent="0.2">
      <c r="A227" s="72" t="s">
        <v>550</v>
      </c>
      <c r="B227" s="78" t="s">
        <v>553</v>
      </c>
      <c r="C227" s="73" t="s">
        <v>554</v>
      </c>
      <c r="D227" s="118">
        <v>41732</v>
      </c>
      <c r="E227" s="88" t="s">
        <v>290</v>
      </c>
    </row>
    <row r="228" spans="1:5" ht="38.25" x14ac:dyDescent="0.2">
      <c r="A228" s="72" t="s">
        <v>550</v>
      </c>
      <c r="B228" s="78" t="s">
        <v>555</v>
      </c>
      <c r="C228" s="73" t="s">
        <v>556</v>
      </c>
      <c r="D228" s="118">
        <v>41732</v>
      </c>
      <c r="E228" s="88" t="s">
        <v>290</v>
      </c>
    </row>
    <row r="229" spans="1:5" x14ac:dyDescent="0.2">
      <c r="A229" s="72" t="s">
        <v>550</v>
      </c>
      <c r="B229" s="78" t="s">
        <v>573</v>
      </c>
      <c r="C229" s="73" t="s">
        <v>574</v>
      </c>
      <c r="D229" s="118">
        <v>41729</v>
      </c>
      <c r="E229" s="89" t="s">
        <v>789</v>
      </c>
    </row>
    <row r="230" spans="1:5" ht="25.5" x14ac:dyDescent="0.2">
      <c r="A230" s="72" t="s">
        <v>550</v>
      </c>
      <c r="B230" s="78" t="s">
        <v>565</v>
      </c>
      <c r="C230" s="73" t="s">
        <v>566</v>
      </c>
      <c r="D230" s="118">
        <v>41730</v>
      </c>
      <c r="E230" s="89" t="s">
        <v>789</v>
      </c>
    </row>
    <row r="231" spans="1:5" ht="38.25" x14ac:dyDescent="0.2">
      <c r="A231" s="72" t="s">
        <v>550</v>
      </c>
      <c r="B231" s="78" t="s">
        <v>567</v>
      </c>
      <c r="C231" s="73" t="s">
        <v>568</v>
      </c>
      <c r="D231" s="118">
        <v>41730</v>
      </c>
      <c r="E231" s="89" t="s">
        <v>789</v>
      </c>
    </row>
    <row r="232" spans="1:5" ht="25.5" x14ac:dyDescent="0.2">
      <c r="A232" s="72" t="s">
        <v>550</v>
      </c>
      <c r="B232" s="78" t="s">
        <v>569</v>
      </c>
      <c r="C232" s="73" t="s">
        <v>570</v>
      </c>
      <c r="D232" s="118">
        <v>41730</v>
      </c>
      <c r="E232" s="89" t="s">
        <v>789</v>
      </c>
    </row>
    <row r="233" spans="1:5" ht="25.5" x14ac:dyDescent="0.2">
      <c r="A233" s="72" t="s">
        <v>550</v>
      </c>
      <c r="B233" s="78" t="s">
        <v>571</v>
      </c>
      <c r="C233" s="73" t="s">
        <v>572</v>
      </c>
      <c r="D233" s="118">
        <v>41730</v>
      </c>
      <c r="E233" s="89" t="s">
        <v>789</v>
      </c>
    </row>
    <row r="234" spans="1:5" ht="38.25" x14ac:dyDescent="0.2">
      <c r="A234" s="72" t="s">
        <v>550</v>
      </c>
      <c r="B234" s="78" t="s">
        <v>557</v>
      </c>
      <c r="C234" s="73" t="s">
        <v>558</v>
      </c>
      <c r="D234" s="118">
        <v>41731</v>
      </c>
      <c r="E234" s="89" t="s">
        <v>789</v>
      </c>
    </row>
    <row r="235" spans="1:5" ht="25.5" x14ac:dyDescent="0.2">
      <c r="A235" s="72" t="s">
        <v>550</v>
      </c>
      <c r="B235" s="78" t="s">
        <v>561</v>
      </c>
      <c r="C235" s="73" t="s">
        <v>562</v>
      </c>
      <c r="D235" s="118">
        <v>41731</v>
      </c>
      <c r="E235" s="89" t="s">
        <v>789</v>
      </c>
    </row>
    <row r="236" spans="1:5" ht="15" customHeight="1" x14ac:dyDescent="0.2">
      <c r="A236" s="122" t="s">
        <v>550</v>
      </c>
      <c r="B236" s="123" t="s">
        <v>551</v>
      </c>
      <c r="C236" s="124" t="s">
        <v>552</v>
      </c>
      <c r="D236" s="125">
        <v>41732</v>
      </c>
      <c r="E236" s="106" t="s">
        <v>789</v>
      </c>
    </row>
    <row r="237" spans="1:5" x14ac:dyDescent="0.2">
      <c r="B237" s="67"/>
      <c r="C237" s="79"/>
      <c r="D237" s="67"/>
      <c r="E237" s="79"/>
    </row>
    <row r="238" spans="1:5" x14ac:dyDescent="0.2">
      <c r="B238" s="67"/>
      <c r="C238" s="79"/>
      <c r="D238" s="67"/>
      <c r="E238" s="79"/>
    </row>
    <row r="241" spans="3:3" x14ac:dyDescent="0.2">
      <c r="C241" s="80" t="s">
        <v>683</v>
      </c>
    </row>
    <row r="242" spans="3:3" x14ac:dyDescent="0.2">
      <c r="C242" s="77" t="s">
        <v>290</v>
      </c>
    </row>
    <row r="243" spans="3:3" x14ac:dyDescent="0.2">
      <c r="C243" s="76" t="s">
        <v>314</v>
      </c>
    </row>
    <row r="244" spans="3:3" x14ac:dyDescent="0.2">
      <c r="C244" s="75" t="s">
        <v>367</v>
      </c>
    </row>
    <row r="245" spans="3:3" x14ac:dyDescent="0.2">
      <c r="C245" s="64" t="s">
        <v>349</v>
      </c>
    </row>
    <row r="246" spans="3:3" x14ac:dyDescent="0.2">
      <c r="C246" s="74" t="s">
        <v>409</v>
      </c>
    </row>
    <row r="247" spans="3:3" x14ac:dyDescent="0.2">
      <c r="C247" s="63" t="s">
        <v>790</v>
      </c>
    </row>
  </sheetData>
  <mergeCells count="1">
    <mergeCell ref="A1:E1"/>
  </mergeCells>
  <pageMargins left="0.31496062992125984" right="0.11811023622047245" top="0.74803149606299213" bottom="0.74803149606299213" header="0.31496062992125984" footer="0.31496062992125984"/>
  <pageSetup paperSize="9" orientation="portrait" r:id="rId1"/>
  <headerFooter>
    <oddHeader>&amp;C&amp;"Times New Roman,Regular"&amp;9IPPC Secretariat Enhancement Evaluation, final report, Annex 5, Data documents submission&amp;R&amp;"Times New Roman,Regular"&amp;9&amp;P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zoomScalePageLayoutView="106" workbookViewId="0">
      <selection activeCell="H3" sqref="H3:I3"/>
    </sheetView>
  </sheetViews>
  <sheetFormatPr defaultColWidth="8.85546875" defaultRowHeight="12.75" x14ac:dyDescent="0.2"/>
  <cols>
    <col min="1" max="1" width="25" style="67" customWidth="1"/>
    <col min="2" max="2" width="14.28515625" style="67" customWidth="1"/>
    <col min="3" max="3" width="10.140625" style="67" customWidth="1"/>
    <col min="4" max="4" width="7.85546875" style="67" customWidth="1"/>
    <col min="5" max="5" width="7.28515625" style="67" customWidth="1"/>
    <col min="6" max="6" width="7.7109375" style="67" customWidth="1"/>
    <col min="7" max="7" width="7.42578125" style="67" customWidth="1"/>
    <col min="8" max="8" width="8.85546875" style="67"/>
    <col min="9" max="9" width="7.140625" style="67" customWidth="1"/>
    <col min="10" max="10" width="3.7109375" style="67" customWidth="1"/>
    <col min="11" max="16384" width="8.85546875" style="67"/>
  </cols>
  <sheetData>
    <row r="1" spans="1:10" ht="14.25" x14ac:dyDescent="0.2">
      <c r="A1" s="126" t="s">
        <v>684</v>
      </c>
      <c r="B1" s="127"/>
      <c r="C1" s="127"/>
      <c r="D1" s="127"/>
      <c r="E1" s="127"/>
      <c r="F1" s="127"/>
      <c r="G1" s="127"/>
      <c r="H1" s="127"/>
      <c r="I1" s="128"/>
      <c r="J1" s="136"/>
    </row>
    <row r="2" spans="1:10" ht="38.25" customHeight="1" x14ac:dyDescent="0.2">
      <c r="A2" s="129" t="s">
        <v>685</v>
      </c>
      <c r="B2" s="148" t="s">
        <v>798</v>
      </c>
      <c r="C2" s="148" t="s">
        <v>799</v>
      </c>
      <c r="D2" s="144" t="s">
        <v>800</v>
      </c>
      <c r="E2" s="145"/>
      <c r="F2" s="144" t="s">
        <v>801</v>
      </c>
      <c r="G2" s="145"/>
      <c r="H2" s="144" t="s">
        <v>802</v>
      </c>
      <c r="I2" s="146"/>
    </row>
    <row r="3" spans="1:10" x14ac:dyDescent="0.2">
      <c r="A3" s="129"/>
      <c r="B3" s="149"/>
      <c r="C3" s="149"/>
      <c r="D3" s="130" t="s">
        <v>808</v>
      </c>
      <c r="E3" s="147" t="s">
        <v>809</v>
      </c>
      <c r="F3" s="130" t="s">
        <v>808</v>
      </c>
      <c r="G3" s="147" t="s">
        <v>809</v>
      </c>
      <c r="H3" s="130" t="s">
        <v>808</v>
      </c>
      <c r="I3" s="147" t="s">
        <v>809</v>
      </c>
    </row>
    <row r="4" spans="1:10" x14ac:dyDescent="0.2">
      <c r="A4" s="131" t="s">
        <v>803</v>
      </c>
      <c r="B4" s="137">
        <v>25</v>
      </c>
      <c r="C4" s="138">
        <v>0.1404494382022472</v>
      </c>
      <c r="D4" s="137">
        <v>14</v>
      </c>
      <c r="E4" s="138">
        <v>0.20895522388059701</v>
      </c>
      <c r="F4" s="137">
        <v>11</v>
      </c>
      <c r="G4" s="138">
        <v>0.18032786885245902</v>
      </c>
      <c r="H4" s="137">
        <v>0</v>
      </c>
      <c r="I4" s="139">
        <v>0</v>
      </c>
      <c r="J4" s="62"/>
    </row>
    <row r="5" spans="1:10" x14ac:dyDescent="0.2">
      <c r="A5" s="132" t="s">
        <v>804</v>
      </c>
      <c r="B5" s="137">
        <v>32</v>
      </c>
      <c r="C5" s="138">
        <v>0.1797752808988764</v>
      </c>
      <c r="D5" s="137">
        <v>15</v>
      </c>
      <c r="E5" s="138">
        <v>0.22388059701492538</v>
      </c>
      <c r="F5" s="137">
        <v>7</v>
      </c>
      <c r="G5" s="138">
        <v>0.11475409836065574</v>
      </c>
      <c r="H5" s="137">
        <v>10</v>
      </c>
      <c r="I5" s="139">
        <v>0.2</v>
      </c>
      <c r="J5" s="62"/>
    </row>
    <row r="6" spans="1:10" x14ac:dyDescent="0.2">
      <c r="A6" s="133" t="s">
        <v>805</v>
      </c>
      <c r="B6" s="137">
        <v>28</v>
      </c>
      <c r="C6" s="138">
        <v>0.15730337078651685</v>
      </c>
      <c r="D6" s="137">
        <v>19</v>
      </c>
      <c r="E6" s="138">
        <v>0.28358208955223879</v>
      </c>
      <c r="F6" s="137">
        <v>4</v>
      </c>
      <c r="G6" s="138">
        <v>6.5573770491803282E-2</v>
      </c>
      <c r="H6" s="137">
        <v>5</v>
      </c>
      <c r="I6" s="139">
        <v>0.1</v>
      </c>
      <c r="J6" s="62"/>
    </row>
    <row r="7" spans="1:10" x14ac:dyDescent="0.2">
      <c r="A7" s="134" t="s">
        <v>806</v>
      </c>
      <c r="B7" s="137">
        <v>16</v>
      </c>
      <c r="C7" s="138">
        <v>8.98876404494382E-2</v>
      </c>
      <c r="D7" s="137">
        <v>7</v>
      </c>
      <c r="E7" s="138">
        <v>0.1044776119402985</v>
      </c>
      <c r="F7" s="137">
        <v>5</v>
      </c>
      <c r="G7" s="138">
        <v>8.1967213114754092E-2</v>
      </c>
      <c r="H7" s="137">
        <v>4</v>
      </c>
      <c r="I7" s="139">
        <v>0.08</v>
      </c>
    </row>
    <row r="8" spans="1:10" x14ac:dyDescent="0.2">
      <c r="A8" s="135" t="s">
        <v>807</v>
      </c>
      <c r="B8" s="137">
        <v>77</v>
      </c>
      <c r="C8" s="138">
        <v>0.43258426966292135</v>
      </c>
      <c r="D8" s="137">
        <v>12</v>
      </c>
      <c r="E8" s="138">
        <v>0.17910447761194029</v>
      </c>
      <c r="F8" s="137">
        <v>34</v>
      </c>
      <c r="G8" s="138">
        <v>0.55737704918032782</v>
      </c>
      <c r="H8" s="137">
        <v>31</v>
      </c>
      <c r="I8" s="139">
        <v>0.62</v>
      </c>
      <c r="J8" s="65"/>
    </row>
    <row r="9" spans="1:10" x14ac:dyDescent="0.2">
      <c r="A9" s="140" t="s">
        <v>686</v>
      </c>
      <c r="B9" s="141">
        <v>178</v>
      </c>
      <c r="C9" s="142"/>
      <c r="D9" s="141">
        <v>67</v>
      </c>
      <c r="E9" s="142"/>
      <c r="F9" s="141">
        <v>61</v>
      </c>
      <c r="G9" s="142"/>
      <c r="H9" s="141">
        <v>50</v>
      </c>
      <c r="I9" s="143"/>
    </row>
  </sheetData>
  <mergeCells count="6">
    <mergeCell ref="A1:I1"/>
    <mergeCell ref="D2:E2"/>
    <mergeCell ref="F2:G2"/>
    <mergeCell ref="H2:I2"/>
    <mergeCell ref="B2:B3"/>
    <mergeCell ref="C2:C3"/>
  </mergeCells>
  <pageMargins left="0.31496062992125984" right="0.31496062992125984" top="0.74803149606299213" bottom="0.74803149606299213" header="0.31496062992125984" footer="0.31496062992125984"/>
  <pageSetup paperSize="9" orientation="landscape" r:id="rId1"/>
  <headerFooter>
    <oddHeader>&amp;C&amp;"Times New Roman,Regular"&amp;9IPPC Secretariat Enhancement Evaluation, final report, Annex 5,  Analysis data documents submission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workbookViewId="0">
      <pane ySplit="2" topLeftCell="A3" activePane="bottomLeft" state="frozen"/>
      <selection pane="bottomLeft" sqref="A1:D1"/>
    </sheetView>
  </sheetViews>
  <sheetFormatPr defaultRowHeight="12.75" x14ac:dyDescent="0.2"/>
  <cols>
    <col min="1" max="1" width="64" style="43" customWidth="1"/>
    <col min="2" max="2" width="15.42578125" style="42" customWidth="1"/>
    <col min="3" max="3" width="15.85546875" style="42" customWidth="1"/>
    <col min="4" max="4" width="43.28515625" style="43" customWidth="1"/>
    <col min="5" max="16384" width="9.140625" style="42"/>
  </cols>
  <sheetData>
    <row r="1" spans="1:4" ht="14.25" customHeight="1" x14ac:dyDescent="0.2">
      <c r="A1" s="103" t="s">
        <v>793</v>
      </c>
      <c r="B1" s="103"/>
      <c r="C1" s="103"/>
      <c r="D1" s="103"/>
    </row>
    <row r="2" spans="1:4" ht="38.25" x14ac:dyDescent="0.2">
      <c r="A2" s="44"/>
      <c r="B2" s="44" t="s">
        <v>705</v>
      </c>
      <c r="C2" s="44" t="s">
        <v>706</v>
      </c>
      <c r="D2" s="44" t="s">
        <v>792</v>
      </c>
    </row>
    <row r="3" spans="1:4" x14ac:dyDescent="0.2">
      <c r="A3" s="45" t="s">
        <v>707</v>
      </c>
    </row>
    <row r="4" spans="1:4" ht="13.5" x14ac:dyDescent="0.2">
      <c r="A4" s="46" t="s">
        <v>708</v>
      </c>
    </row>
    <row r="5" spans="1:4" ht="25.5" x14ac:dyDescent="0.2">
      <c r="A5" s="43" t="s">
        <v>709</v>
      </c>
      <c r="B5" s="42" t="s">
        <v>710</v>
      </c>
      <c r="C5" s="42" t="s">
        <v>710</v>
      </c>
      <c r="D5" s="43" t="s">
        <v>711</v>
      </c>
    </row>
    <row r="6" spans="1:4" ht="25.5" x14ac:dyDescent="0.2">
      <c r="A6" s="43" t="s">
        <v>712</v>
      </c>
      <c r="B6" s="42" t="s">
        <v>710</v>
      </c>
      <c r="C6" s="42" t="s">
        <v>710</v>
      </c>
      <c r="D6" s="43" t="s">
        <v>785</v>
      </c>
    </row>
    <row r="7" spans="1:4" ht="38.25" x14ac:dyDescent="0.2">
      <c r="A7" s="43" t="s">
        <v>713</v>
      </c>
      <c r="B7" s="42" t="s">
        <v>714</v>
      </c>
      <c r="C7" s="42" t="s">
        <v>710</v>
      </c>
      <c r="D7" s="43" t="s">
        <v>786</v>
      </c>
    </row>
    <row r="8" spans="1:4" ht="38.25" x14ac:dyDescent="0.2">
      <c r="A8" s="43" t="s">
        <v>715</v>
      </c>
      <c r="B8" s="42" t="s">
        <v>716</v>
      </c>
      <c r="C8" s="42" t="s">
        <v>710</v>
      </c>
      <c r="D8" s="43" t="s">
        <v>717</v>
      </c>
    </row>
    <row r="9" spans="1:4" ht="27" x14ac:dyDescent="0.2">
      <c r="A9" s="46" t="s">
        <v>718</v>
      </c>
    </row>
    <row r="10" spans="1:4" ht="102" x14ac:dyDescent="0.2">
      <c r="A10" s="43" t="s">
        <v>719</v>
      </c>
      <c r="B10" s="42" t="s">
        <v>716</v>
      </c>
      <c r="C10" s="42" t="s">
        <v>710</v>
      </c>
      <c r="D10" s="43" t="s">
        <v>720</v>
      </c>
    </row>
    <row r="11" spans="1:4" ht="127.5" x14ac:dyDescent="0.2">
      <c r="A11" s="43" t="s">
        <v>721</v>
      </c>
      <c r="B11" s="42" t="s">
        <v>710</v>
      </c>
      <c r="C11" s="42" t="s">
        <v>710</v>
      </c>
      <c r="D11" s="43" t="s">
        <v>722</v>
      </c>
    </row>
    <row r="12" spans="1:4" ht="13.5" x14ac:dyDescent="0.2">
      <c r="A12" s="46" t="s">
        <v>723</v>
      </c>
    </row>
    <row r="13" spans="1:4" ht="51" x14ac:dyDescent="0.2">
      <c r="A13" s="43" t="s">
        <v>724</v>
      </c>
      <c r="B13" s="42" t="s">
        <v>714</v>
      </c>
      <c r="C13" s="42" t="s">
        <v>710</v>
      </c>
      <c r="D13" s="43" t="s">
        <v>725</v>
      </c>
    </row>
    <row r="14" spans="1:4" ht="38.25" x14ac:dyDescent="0.2">
      <c r="A14" s="43" t="s">
        <v>726</v>
      </c>
      <c r="B14" s="42" t="s">
        <v>714</v>
      </c>
      <c r="C14" s="42" t="s">
        <v>710</v>
      </c>
      <c r="D14" s="43" t="s">
        <v>727</v>
      </c>
    </row>
    <row r="15" spans="1:4" ht="13.5" x14ac:dyDescent="0.2">
      <c r="A15" s="46" t="s">
        <v>728</v>
      </c>
    </row>
    <row r="16" spans="1:4" ht="38.25" x14ac:dyDescent="0.2">
      <c r="A16" s="43" t="s">
        <v>729</v>
      </c>
      <c r="B16" s="42" t="s">
        <v>716</v>
      </c>
      <c r="C16" s="42" t="s">
        <v>716</v>
      </c>
    </row>
    <row r="17" spans="1:4" x14ac:dyDescent="0.2">
      <c r="A17" s="43" t="s">
        <v>730</v>
      </c>
      <c r="D17" s="43" t="s">
        <v>731</v>
      </c>
    </row>
    <row r="18" spans="1:4" ht="25.5" x14ac:dyDescent="0.2">
      <c r="A18" s="43" t="s">
        <v>732</v>
      </c>
      <c r="D18" s="43" t="s">
        <v>733</v>
      </c>
    </row>
    <row r="19" spans="1:4" x14ac:dyDescent="0.2">
      <c r="A19" s="43" t="s">
        <v>734</v>
      </c>
      <c r="D19" s="43" t="s">
        <v>735</v>
      </c>
    </row>
    <row r="20" spans="1:4" x14ac:dyDescent="0.2">
      <c r="A20" s="43" t="s">
        <v>736</v>
      </c>
      <c r="D20" s="43" t="s">
        <v>733</v>
      </c>
    </row>
    <row r="21" spans="1:4" x14ac:dyDescent="0.2">
      <c r="A21" s="43" t="s">
        <v>737</v>
      </c>
      <c r="D21" s="43" t="s">
        <v>735</v>
      </c>
    </row>
    <row r="22" spans="1:4" x14ac:dyDescent="0.2">
      <c r="A22" s="43" t="s">
        <v>738</v>
      </c>
      <c r="D22" s="43" t="s">
        <v>733</v>
      </c>
    </row>
    <row r="23" spans="1:4" x14ac:dyDescent="0.2">
      <c r="A23" s="43" t="s">
        <v>739</v>
      </c>
      <c r="D23" s="43" t="s">
        <v>733</v>
      </c>
    </row>
    <row r="24" spans="1:4" x14ac:dyDescent="0.2">
      <c r="A24" s="43" t="s">
        <v>740</v>
      </c>
      <c r="D24" s="43" t="s">
        <v>733</v>
      </c>
    </row>
    <row r="26" spans="1:4" x14ac:dyDescent="0.2">
      <c r="A26" s="45" t="s">
        <v>741</v>
      </c>
    </row>
    <row r="27" spans="1:4" ht="51" x14ac:dyDescent="0.2">
      <c r="A27" s="43" t="s">
        <v>742</v>
      </c>
      <c r="B27" s="42" t="s">
        <v>716</v>
      </c>
      <c r="C27" s="42" t="s">
        <v>716</v>
      </c>
      <c r="D27" s="43" t="s">
        <v>743</v>
      </c>
    </row>
    <row r="28" spans="1:4" ht="25.5" x14ac:dyDescent="0.2">
      <c r="A28" s="43" t="s">
        <v>744</v>
      </c>
      <c r="B28" s="42" t="s">
        <v>716</v>
      </c>
      <c r="C28" s="42" t="s">
        <v>716</v>
      </c>
      <c r="D28" s="43" t="s">
        <v>791</v>
      </c>
    </row>
    <row r="29" spans="1:4" ht="25.5" x14ac:dyDescent="0.2">
      <c r="A29" s="43" t="s">
        <v>745</v>
      </c>
      <c r="B29" s="42" t="s">
        <v>716</v>
      </c>
      <c r="C29" s="42" t="s">
        <v>716</v>
      </c>
      <c r="D29" s="43" t="s">
        <v>746</v>
      </c>
    </row>
    <row r="30" spans="1:4" ht="76.5" x14ac:dyDescent="0.2">
      <c r="A30" s="43" t="s">
        <v>747</v>
      </c>
      <c r="B30" s="42" t="s">
        <v>710</v>
      </c>
      <c r="C30" s="42" t="s">
        <v>710</v>
      </c>
      <c r="D30" s="43" t="s">
        <v>748</v>
      </c>
    </row>
    <row r="31" spans="1:4" ht="114.75" x14ac:dyDescent="0.2">
      <c r="A31" s="43" t="s">
        <v>749</v>
      </c>
      <c r="B31" s="42" t="s">
        <v>710</v>
      </c>
      <c r="D31" s="43" t="s">
        <v>750</v>
      </c>
    </row>
    <row r="32" spans="1:4" ht="114.75" x14ac:dyDescent="0.2">
      <c r="A32" s="43" t="s">
        <v>751</v>
      </c>
      <c r="B32" s="42" t="s">
        <v>710</v>
      </c>
      <c r="C32" s="42" t="s">
        <v>716</v>
      </c>
      <c r="D32" s="43" t="s">
        <v>752</v>
      </c>
    </row>
    <row r="33" spans="1:4" ht="25.5" x14ac:dyDescent="0.2">
      <c r="A33" s="45" t="s">
        <v>753</v>
      </c>
      <c r="D33" s="83" t="s">
        <v>754</v>
      </c>
    </row>
    <row r="34" spans="1:4" ht="27" x14ac:dyDescent="0.2">
      <c r="A34" s="46" t="s">
        <v>755</v>
      </c>
      <c r="D34" s="82"/>
    </row>
    <row r="35" spans="1:4" ht="38.25" x14ac:dyDescent="0.2">
      <c r="A35" s="43" t="s">
        <v>756</v>
      </c>
      <c r="B35" s="42" t="s">
        <v>710</v>
      </c>
      <c r="D35" s="82"/>
    </row>
    <row r="36" spans="1:4" ht="51" x14ac:dyDescent="0.2">
      <c r="A36" s="43" t="s">
        <v>757</v>
      </c>
      <c r="B36" s="42" t="s">
        <v>716</v>
      </c>
      <c r="D36" s="82"/>
    </row>
    <row r="37" spans="1:4" ht="38.25" x14ac:dyDescent="0.2">
      <c r="A37" s="43" t="s">
        <v>758</v>
      </c>
      <c r="B37" s="42" t="s">
        <v>710</v>
      </c>
      <c r="D37" s="82"/>
    </row>
    <row r="38" spans="1:4" ht="63.75" x14ac:dyDescent="0.2">
      <c r="A38" s="43" t="s">
        <v>759</v>
      </c>
      <c r="B38" s="42" t="s">
        <v>710</v>
      </c>
      <c r="D38" s="82"/>
    </row>
    <row r="39" spans="1:4" ht="25.5" x14ac:dyDescent="0.2">
      <c r="A39" s="43" t="s">
        <v>760</v>
      </c>
      <c r="B39" s="42" t="s">
        <v>716</v>
      </c>
      <c r="D39" s="82"/>
    </row>
    <row r="40" spans="1:4" ht="40.5" x14ac:dyDescent="0.2">
      <c r="A40" s="46" t="s">
        <v>761</v>
      </c>
      <c r="D40" s="82"/>
    </row>
    <row r="41" spans="1:4" ht="51" x14ac:dyDescent="0.2">
      <c r="A41" s="43" t="s">
        <v>762</v>
      </c>
      <c r="B41" s="42" t="s">
        <v>714</v>
      </c>
      <c r="C41" s="42" t="s">
        <v>714</v>
      </c>
      <c r="D41" s="82"/>
    </row>
    <row r="42" spans="1:4" x14ac:dyDescent="0.2">
      <c r="A42" s="43" t="s">
        <v>763</v>
      </c>
      <c r="B42" s="42" t="s">
        <v>716</v>
      </c>
      <c r="C42" s="42" t="s">
        <v>714</v>
      </c>
      <c r="D42" s="82"/>
    </row>
    <row r="43" spans="1:4" ht="63.75" x14ac:dyDescent="0.2">
      <c r="A43" s="43" t="s">
        <v>764</v>
      </c>
      <c r="B43" s="42" t="s">
        <v>710</v>
      </c>
      <c r="C43" s="42" t="s">
        <v>714</v>
      </c>
      <c r="D43" s="82"/>
    </row>
    <row r="44" spans="1:4" ht="63.75" x14ac:dyDescent="0.2">
      <c r="A44" s="43" t="s">
        <v>765</v>
      </c>
      <c r="B44" s="42" t="s">
        <v>716</v>
      </c>
      <c r="C44" s="42" t="s">
        <v>716</v>
      </c>
      <c r="D44" s="82" t="s">
        <v>727</v>
      </c>
    </row>
    <row r="45" spans="1:4" ht="27" x14ac:dyDescent="0.2">
      <c r="A45" s="46" t="s">
        <v>766</v>
      </c>
      <c r="D45" s="82"/>
    </row>
    <row r="46" spans="1:4" ht="38.25" x14ac:dyDescent="0.2">
      <c r="A46" s="43" t="s">
        <v>767</v>
      </c>
      <c r="B46" s="42" t="s">
        <v>716</v>
      </c>
      <c r="D46" s="82"/>
    </row>
    <row r="47" spans="1:4" ht="51" x14ac:dyDescent="0.2">
      <c r="A47" s="43" t="s">
        <v>768</v>
      </c>
      <c r="B47" s="42" t="s">
        <v>716</v>
      </c>
      <c r="D47" s="82"/>
    </row>
    <row r="48" spans="1:4" ht="38.25" x14ac:dyDescent="0.2">
      <c r="A48" s="43" t="s">
        <v>769</v>
      </c>
      <c r="B48" s="42" t="s">
        <v>710</v>
      </c>
      <c r="D48" s="82"/>
    </row>
    <row r="49" spans="1:4" ht="40.5" x14ac:dyDescent="0.2">
      <c r="A49" s="46" t="s">
        <v>770</v>
      </c>
      <c r="D49" s="82"/>
    </row>
    <row r="50" spans="1:4" ht="63.75" x14ac:dyDescent="0.2">
      <c r="A50" s="43" t="s">
        <v>771</v>
      </c>
      <c r="B50" s="42" t="s">
        <v>716</v>
      </c>
      <c r="C50" s="42" t="s">
        <v>710</v>
      </c>
      <c r="D50" s="82"/>
    </row>
    <row r="51" spans="1:4" ht="27" x14ac:dyDescent="0.2">
      <c r="A51" s="46" t="s">
        <v>772</v>
      </c>
      <c r="D51" s="82"/>
    </row>
    <row r="52" spans="1:4" ht="51" x14ac:dyDescent="0.2">
      <c r="A52" s="43" t="s">
        <v>773</v>
      </c>
      <c r="B52" s="42" t="s">
        <v>710</v>
      </c>
      <c r="C52" s="42" t="s">
        <v>710</v>
      </c>
      <c r="D52" s="82"/>
    </row>
    <row r="53" spans="1:4" ht="27" x14ac:dyDescent="0.2">
      <c r="A53" s="46" t="s">
        <v>774</v>
      </c>
      <c r="D53" s="82"/>
    </row>
    <row r="54" spans="1:4" ht="38.25" x14ac:dyDescent="0.2">
      <c r="A54" s="43" t="s">
        <v>775</v>
      </c>
      <c r="B54" s="42" t="s">
        <v>710</v>
      </c>
      <c r="D54" s="82"/>
    </row>
    <row r="55" spans="1:4" ht="51" x14ac:dyDescent="0.2">
      <c r="A55" s="43" t="s">
        <v>776</v>
      </c>
      <c r="B55" s="42" t="s">
        <v>716</v>
      </c>
      <c r="D55" s="82"/>
    </row>
    <row r="56" spans="1:4" ht="25.5" x14ac:dyDescent="0.2">
      <c r="A56" s="43" t="s">
        <v>777</v>
      </c>
      <c r="B56" s="42" t="s">
        <v>716</v>
      </c>
      <c r="D56" s="82"/>
    </row>
    <row r="57" spans="1:4" ht="40.5" x14ac:dyDescent="0.2">
      <c r="A57" s="46" t="s">
        <v>778</v>
      </c>
      <c r="D57" s="82"/>
    </row>
    <row r="58" spans="1:4" ht="51" x14ac:dyDescent="0.2">
      <c r="A58" s="43" t="s">
        <v>779</v>
      </c>
      <c r="B58" s="42" t="s">
        <v>716</v>
      </c>
      <c r="C58" s="42" t="s">
        <v>716</v>
      </c>
      <c r="D58" s="82" t="s">
        <v>780</v>
      </c>
    </row>
    <row r="59" spans="1:4" ht="51" x14ac:dyDescent="0.2">
      <c r="A59" s="43" t="s">
        <v>781</v>
      </c>
      <c r="B59" s="42" t="s">
        <v>710</v>
      </c>
      <c r="D59" s="82"/>
    </row>
    <row r="60" spans="1:4" ht="51" x14ac:dyDescent="0.2">
      <c r="A60" s="43" t="s">
        <v>782</v>
      </c>
      <c r="D60" s="82"/>
    </row>
  </sheetData>
  <mergeCells count="1">
    <mergeCell ref="A1:D1"/>
  </mergeCells>
  <printOptions gridLines="1"/>
  <pageMargins left="0.31496062992125984" right="0.11811023622047245" top="0.74803149606299213" bottom="0.55118110236220474" header="0.31496062992125984" footer="0.31496062992125984"/>
  <pageSetup paperSize="9" orientation="landscape" r:id="rId1"/>
  <headerFooter>
    <oddHeader>&amp;C&amp;"Times New Roman,Regular"&amp;9IPPC Secretariat evaluation, final report, Annex 5, follow-up recommendations 2007 evaluation&amp;R&amp;"Times New Roman,Regular"&amp;9&amp;P</oddHead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IPPC projects</vt:lpstr>
      <vt:lpstr>IPPC financial data</vt:lpstr>
      <vt:lpstr>All docs submission</vt:lpstr>
      <vt:lpstr>Docs submission analysis</vt:lpstr>
      <vt:lpstr>2007 Recommen Secretariat</vt:lpstr>
      <vt:lpstr>'2007 Recommen Secretariat'!Print_Area</vt:lpstr>
      <vt:lpstr>'All docs submission'!Print_Area</vt:lpstr>
      <vt:lpstr>'Docs submission analysis'!Print_Area</vt:lpstr>
      <vt:lpstr>'IPPC financial data'!Print_Area</vt:lpstr>
      <vt:lpstr>'IPPC projects'!Print_Area</vt:lpstr>
      <vt:lpstr>'2007 Recommen Secretariat'!Print_Titles</vt:lpstr>
      <vt:lpstr>'IPPC projects'!Print_Titles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Aiazzi, Tullia (OEDD)</dc:creator>
  <cp:lastModifiedBy>Tullia Aiazzi (OEDD)</cp:lastModifiedBy>
  <cp:lastPrinted>2015-02-06T10:28:19Z</cp:lastPrinted>
  <dcterms:created xsi:type="dcterms:W3CDTF">2014-09-25T15:05:34Z</dcterms:created>
  <dcterms:modified xsi:type="dcterms:W3CDTF">2015-02-09T14:32:23Z</dcterms:modified>
</cp:coreProperties>
</file>